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20"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10" hidden="1">部门政府采购预算表07!$A$6:$Q$18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<sst xmlns="http://schemas.openxmlformats.org/spreadsheetml/2006/main" count="844" uniqueCount="377">
  <si>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</si>
  <si>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</si>
  <si>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</si>
  <si>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</si>
  <si>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</si>
  <si>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</si>
  <si>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</si>
  <si>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</si>
  <si>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</si>
  <si>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</si>
  <si>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</si>
  <si>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</si>
  <si>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</si>
  <si>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</si>
  <si>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</si>
  <si>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</si>
  <si>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</si>
  <si>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</si>
  <si>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</si>
  <si>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</si>
  <si>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</si>
  <si>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</si>
  <si>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</si>
  <si>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</si>
  <si>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</si>
  <si>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</si>
  <si>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</si>
  <si>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</si>
  <si>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</si>
  <si>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</si>
  <si>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</si>
  <si>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</si>
  <si>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</si>
  <si>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</si>
  <si>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</si>
  <si>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</si>
  <si>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</si>
  <si>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</si>
  <si>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</si>
  <si>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</si>
  <si>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</si>
  <si>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</si>
  <si>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</si>
  <si>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</si>
  <si>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</si>
  <si>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137017001</t>
  </si>
  <si>
    <t>大理州审计局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</si>
  <si>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</si>
  <si>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</si>
  <si>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</si>
  <si>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</si>
  <si>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</si>
  <si>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</si>
  <si>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</si>
  <si>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</si>
  <si>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</si>
  <si>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</si>
  <si>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</si>
  <si>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</si>
  <si>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</si>
  <si>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</si>
  <si>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</si>
  <si>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</si>
  <si>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</si>
  <si>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</si>
  <si>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</si>
  <si>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</si>
  <si>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</si>
  <si>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</si>
  <si>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</si>
  <si>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</si>
  <si>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</si>
  <si>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</si>
  <si>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</si>
  <si>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</si>
  <si>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</si>
  <si>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</si>
  <si>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</si>
  <si>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</si>
  <si>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</si>
  <si>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</si>
  <si>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</si>
  <si>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</si>
  <si>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</si>
  <si>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</si>
  <si>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</si>
  <si>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</si>
  <si>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</si>
  <si>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</si>
  <si>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</si>
  <si>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</si>
  <si>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</si>
  <si>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</si>
  <si>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</si>
  <si>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</si>
  <si>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</si>
  <si>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</si>
  <si>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</si>
  <si>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</si>
  <si>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</si>
  <si>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</si>
  <si>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</si>
  <si>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</si>
  <si>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</si>
  <si>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</si>
  <si>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</si>
  <si>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</si>
  <si>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</si>
  <si>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</si>
  <si>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</si>
  <si>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</si>
  <si>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</si>
  <si>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</si>
  <si>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</si>
  <si>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</si>
  <si>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</si>
  <si>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</si>
  <si>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</si>
  <si>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</si>
  <si>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</si>
  <si>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</si>
  <si>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</si>
  <si>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</si>
  <si>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</si>
  <si>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</si>
  <si>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</si>
  <si>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</si>
  <si>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</si>
  <si>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</si>
  <si>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</si>
  <si>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</si>
  <si>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</si>
  <si>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</si>
  <si>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</si>
  <si>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</si>
  <si>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</si>
  <si>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</si>
  <si>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</si>
  <si>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</si>
  <si>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</si>
  <si>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</si>
  <si>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530000210000000033304</t>
  </si>
  <si>
    <t>行政人员支出工资</t>
  </si>
  <si>
    <t>30101</t>
  </si>
  <si>
    <t>基本工资</t>
  </si>
  <si>
    <t>30102</t>
  </si>
  <si>
    <t>津贴补贴</t>
  </si>
  <si>
    <t>30103</t>
  </si>
  <si>
    <t>奖金</t>
  </si>
  <si>
    <t>530000210000000033306</t>
  </si>
  <si>
    <t>社会保障缴费</t>
  </si>
  <si>
    <t>30108</t>
  </si>
  <si>
    <t>机关事业单位基本养老保险缴费</t>
  </si>
  <si>
    <t>30112</t>
  </si>
  <si>
    <t>其他社会保障缴费</t>
  </si>
  <si>
    <t>30110</t>
  </si>
  <si>
    <t>职工基本医疗保险缴费</t>
  </si>
  <si>
    <t>30111</t>
  </si>
  <si>
    <t>公务员医疗补助缴费</t>
  </si>
  <si>
    <t>530000210000000033308</t>
  </si>
  <si>
    <t>30113</t>
  </si>
  <si>
    <t>530000210000000033309</t>
  </si>
  <si>
    <t>对个人和家庭的补助</t>
  </si>
  <si>
    <t>30399</t>
  </si>
  <si>
    <t>其他对个人和家庭的补助</t>
  </si>
  <si>
    <t>530000210000000033311</t>
  </si>
  <si>
    <t>公车购置及运维费</t>
  </si>
  <si>
    <t>30231</t>
  </si>
  <si>
    <t>公务用车运行维护费</t>
  </si>
  <si>
    <t>530000210000000033313</t>
  </si>
  <si>
    <t>30217</t>
  </si>
  <si>
    <t>530000210000000033314</t>
  </si>
  <si>
    <t>行政人员公务交通补贴</t>
  </si>
  <si>
    <t>30239</t>
  </si>
  <si>
    <t>其他交通费用</t>
  </si>
  <si>
    <t>530000210000000033315</t>
  </si>
  <si>
    <t>工会经费</t>
  </si>
  <si>
    <t>30228</t>
  </si>
  <si>
    <t>530000210000000033316</t>
  </si>
  <si>
    <t>一般公用经费</t>
  </si>
  <si>
    <t>30201</t>
  </si>
  <si>
    <t>办公费</t>
  </si>
  <si>
    <t>30205</t>
  </si>
  <si>
    <t>水费</t>
  </si>
  <si>
    <t>30206</t>
  </si>
  <si>
    <t>电费</t>
  </si>
  <si>
    <t>30209</t>
  </si>
  <si>
    <t>物业管理费</t>
  </si>
  <si>
    <t>30211</t>
  </si>
  <si>
    <t>差旅费</t>
  </si>
  <si>
    <t>30213</t>
  </si>
  <si>
    <t>维修（护）费</t>
  </si>
  <si>
    <t>30215</t>
  </si>
  <si>
    <t>会议费</t>
  </si>
  <si>
    <t>30216</t>
  </si>
  <si>
    <t>培训费</t>
  </si>
  <si>
    <t>30229</t>
  </si>
  <si>
    <t>福利费</t>
  </si>
  <si>
    <t>30299</t>
  </si>
  <si>
    <t>其他商品和服务支出</t>
  </si>
  <si>
    <t>530000241100002220536</t>
  </si>
  <si>
    <t>行政人员绩效奖</t>
  </si>
  <si>
    <t>预算05-1表</t>
  </si>
  <si>
    <t>2025年部门项目支出预算表</t>
  </si>
  <si>
    <t>项目分类</t>
  </si>
  <si>
    <t>项目单位</t>
  </si>
  <si>
    <t>本年拨款</t>
  </si>
  <si>
    <t>其中：本次下达</t>
  </si>
  <si>
    <t>审计业务经费</t>
  </si>
  <si>
    <t>专项业务类</t>
  </si>
  <si>
    <t>530000200000000003280</t>
  </si>
  <si>
    <t>30202</t>
  </si>
  <si>
    <t>印刷费</t>
  </si>
  <si>
    <t>30204</t>
  </si>
  <si>
    <t>手续费</t>
  </si>
  <si>
    <t>30207</t>
  </si>
  <si>
    <t>邮电费</t>
  </si>
  <si>
    <t>30226</t>
  </si>
  <si>
    <t>劳务费</t>
  </si>
  <si>
    <t>30227</t>
  </si>
  <si>
    <t>委托业务费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</si>
  <si>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</si>
  <si>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</si>
  <si>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</si>
  <si>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</si>
  <si>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</si>
  <si>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</si>
  <si>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</si>
  <si>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</si>
  <si>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</si>
  <si>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</si>
  <si>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</si>
  <si>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</si>
  <si>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</si>
  <si>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</si>
  <si>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紧紧围绕省委、省政府，州委、州政府的工作重心和对审计工作的具体要求，以及上级审计机关的工作安排，按照云南省审计厅和大理州审计局“十四五”审计工作规划，实施重大政策落实跟踪审计，实施财政决算审计和预算执行审计，不断深化领导干部经济责任审计，持续关注民生审计，创新发展企业审计，依法加强重大公共工程项目审计，统筹开展重大投资领域和重大建设项目专项审计调查、跟踪审计、项目竣工决算审计；实施资源环境审计，全面开展领导干部自然资源资产离任（任中）审计工作；通过审计，揭示各行各业资金管理和经济行为中存在的问题，促进重大政策落实和相关制度完善，促进各项惠民富民政策落到实处，深入揭示企业生产运营中存在的重大制度漏洞、重大风险隐患和影响企业改革发展的突出问题，增强国有经济竞争力、创新力、控制力、影响力、抗风险能力，促进扩大有效投资、提高投资绩效，促进领导干部增强集约利用资源和生态环境保护意识，促进补齐生态环境短板，提出行之有效的审计建议，充分发挥审计经济监督职能，助推大理高质量发展；推动审计成果应用转化，不断提高审计工作社会影响力和美誉度。</t>
  </si>
  <si>
    <t>产出指标</t>
  </si>
  <si>
    <t>数量指标</t>
  </si>
  <si>
    <t>审计报告和专项审计调查报告</t>
  </si>
  <si>
    <t>&gt;=</t>
  </si>
  <si>
    <t>27</t>
  </si>
  <si>
    <t>篇</t>
  </si>
  <si>
    <t>定量指标</t>
  </si>
  <si>
    <t>反映各级审计机关在审计后所出具的正式审计报告、经济责任审计报告、经济责任审计结果报告和向地方政府或上级机关报送的审计调查报告篇数，不包括代拟稿等文书。</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</si>
  <si>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</si>
  <si>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</si>
  <si>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</si>
  <si>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</si>
  <si>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80</t>
  </si>
  <si>
    <t>条</t>
  </si>
  <si>
    <t>反映审计部门提出审计建议数量情况。</t>
  </si>
  <si>
    <t>提交审计信息</t>
  </si>
  <si>
    <t>45</t>
  </si>
  <si>
    <t>反映提交的审计专题、综合性报告和审计信息、简报、动态等数量情况。</t>
  </si>
  <si>
    <t>效益指标</t>
  </si>
  <si>
    <t>生态效益</t>
  </si>
  <si>
    <t>领导干部自然资源资产离任（任中）审计项目</t>
  </si>
  <si>
    <t>反映领导干部自然资源资产离任（任中）审计的项目数量情况。</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</si>
  <si>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</si>
  <si>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</si>
  <si>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</si>
  <si>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</si>
  <si>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</si>
  <si>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</si>
  <si>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</si>
  <si>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</si>
  <si>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</si>
  <si>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</si>
  <si>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</si>
  <si>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</si>
  <si>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注：大理白族自治州审计局（本级）无政府性基金收入，无使用政府性基金安排的支出，所以政府性基金预算支出预算表公开空表。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</si>
  <si>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</si>
  <si>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</si>
  <si>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</si>
  <si>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</si>
  <si>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</si>
  <si>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</si>
  <si>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</si>
  <si>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</si>
  <si>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</si>
  <si>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</si>
  <si>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</si>
  <si>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</si>
  <si>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办公椅</t>
  </si>
  <si>
    <t>A05010301 办公椅</t>
  </si>
  <si>
    <t>把</t>
  </si>
  <si>
    <t>社会中介机构参与审计</t>
  </si>
  <si>
    <t>C23030000 审计服务</t>
  </si>
  <si>
    <t>年</t>
  </si>
  <si>
    <t>2门书柜</t>
  </si>
  <si>
    <t>A05010501 书柜</t>
  </si>
  <si>
    <t>组</t>
  </si>
  <si>
    <t>碎纸机</t>
  </si>
  <si>
    <t>A02021301 碎纸机</t>
  </si>
  <si>
    <t>台</t>
  </si>
  <si>
    <t>录音笔</t>
  </si>
  <si>
    <t>A02021124 语音输入设备</t>
  </si>
  <si>
    <t>套</t>
  </si>
  <si>
    <t>公务用车加油</t>
  </si>
  <si>
    <t>C23120302 车辆加油、添加燃料服务</t>
  </si>
  <si>
    <t>公务用车维修保养服务</t>
  </si>
  <si>
    <t>C23120301 车辆维修和保养服务</t>
  </si>
  <si>
    <t>公务用车保险</t>
  </si>
  <si>
    <t>C1804010201 机动车保险服务</t>
  </si>
  <si>
    <t>办公室复印纸</t>
  </si>
  <si>
    <t>A05040101 复印纸</t>
  </si>
  <si>
    <t>件</t>
  </si>
  <si>
    <t>预算08表</t>
  </si>
  <si>
    <t>2025年部门政府购买服务预算表</t>
  </si>
  <si>
    <t>政府购买服务项目</t>
  </si>
  <si>
    <t>政府购买服务目录</t>
  </si>
  <si>
    <t>法律顾问服务</t>
  </si>
  <si>
    <t>B0101 法律顾问服务</t>
  </si>
  <si>
    <t>社会中介机构参与其他专项审计</t>
  </si>
  <si>
    <t>B0302 审计服务</t>
  </si>
  <si>
    <t>社会中介机构参与投资审计</t>
  </si>
  <si>
    <t>财务咨询服务</t>
  </si>
  <si>
    <t>B0801 咨询服务</t>
  </si>
  <si>
    <t>会商系统、服务器、网络设备、计算机等运维服务</t>
  </si>
  <si>
    <t>B1001 机关信息系统开发与维护服务</t>
  </si>
  <si>
    <t>档案服务</t>
  </si>
  <si>
    <t>B1202 档案管理服务</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</si>
  <si>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</si>
  <si>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</si>
  <si>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</si>
  <si>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</si>
  <si>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</si>
  <si>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</si>
  <si>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</si>
  <si>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</si>
  <si>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</si>
  <si>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</si>
  <si>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</si>
  <si>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</si>
  <si>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</si>
  <si>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</si>
  <si>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</si>
  <si>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</si>
  <si>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</si>
  <si>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</si>
  <si>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</si>
  <si>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</si>
  <si>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</si>
  <si>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</si>
  <si>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</si>
  <si>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</si>
  <si>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</si>
  <si>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注：大理白族自治州审计局（本级）无省对下转移支付情况，所以省对下转移支付预算表公开空表。</t>
  </si>
  <si>
    <t>预算09-2表</t>
  </si>
  <si>
    <t>2025年省对下转移支付绩效目标表</t>
  </si>
  <si>
    <t>注：大理白族自治州审计局（本级）无省对下转移支付情况，所以省对下转移支付绩效目标表公开空表。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</si>
  <si>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</si>
  <si>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</si>
  <si>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</si>
  <si>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</si>
  <si>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</si>
  <si>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</si>
  <si>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</si>
  <si>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</si>
  <si>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</si>
  <si>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</si>
  <si>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</si>
  <si>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</si>
  <si>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家具和用品</t>
  </si>
  <si>
    <t>预算11表</t>
  </si>
  <si>
    <t>2025年中央转移支付补助项目支出预算表</t>
  </si>
  <si>
    <t>上级补助</t>
  </si>
  <si>
    <t>注：按现行会计核算体系，大理白族自治州审计局（本级）无中央转移支付补助项目支出，所以中央转移支付补助项目支出预算表公开空表。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</si>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</sst>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hh:mm:ss"/>
    <numFmt numFmtId="180" formatCode="#,##0.00;\-#,##0.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179" fontId="8" fillId="0" borderId="7">
      <alignment horizontal="right" vertical="center"/>
    </xf>
    <xf numFmtId="49" fontId="8" fillId="0" borderId="7">
      <alignment horizontal="left" vertical="center" wrapText="1"/>
    </xf>
    <xf numFmtId="180" fontId="8" fillId="0" borderId="7">
      <alignment horizontal="right" vertical="center"/>
    </xf>
    <xf numFmtId="180" fontId="8" fillId="0" borderId="7">
      <alignment horizontal="right" vertical="center"/>
    </xf>
  </cellStyleXfs>
  <cellXfs count="17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6"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Fill="1" applyBorder="1" applyAlignment="1" applyProtection="1">
      <alignment vertical="top"/>
    </xf>
    <xf numFmtId="0" fontId="1" fillId="0" borderId="7" xfId="0" applyFont="1" applyBorder="1" applyAlignment="1" applyProtection="1">
      <alignment horizontal="center" vertical="center"/>
      <protection locked="0"/>
    </xf>
    <xf numFmtId="49" fontId="8" fillId="0" borderId="0" xfId="54" applyBorder="1">
      <alignment horizontal="left" vertical="center" wrapText="1"/>
    </xf>
    <xf numFmtId="49" fontId="8" fillId="0" borderId="0" xfId="54" applyBorder="1" applyAlignment="1">
      <alignment horizontal="right" vertical="center" wrapText="1"/>
    </xf>
    <xf numFmtId="49" fontId="9" fillId="0" borderId="0" xfId="54" applyFont="1" applyBorder="1" applyAlignment="1">
      <alignment horizontal="center" vertical="center" wrapText="1"/>
    </xf>
    <xf numFmtId="49" fontId="10" fillId="0" borderId="7" xfId="54" applyFont="1" applyAlignment="1">
      <alignment horizontal="center" vertical="center" wrapText="1"/>
    </xf>
    <xf numFmtId="49" fontId="11" fillId="0" borderId="7" xfId="54" applyAlignment="1">
      <alignment horizontal="center" vertical="center" wrapText="1"/>
    </xf>
    <xf numFmtId="49" fontId="10" fillId="0" borderId="7" xfId="54" applyFont="1">
      <alignment horizontal="left" vertical="center" wrapText="1"/>
    </xf>
    <xf numFmtId="178" fontId="8" fillId="0" borderId="7" xfId="52">
      <alignment horizontal="right" vertical="center"/>
    </xf>
    <xf numFmtId="180" fontId="8" fillId="0" borderId="7" xfId="56">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78" fontId="5" fillId="0" borderId="7" xfId="52"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4" applyFont="1">
      <alignment horizontal="left" vertical="center" wrapText="1"/>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4"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4"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80" fontId="5" fillId="0" borderId="0" xfId="56"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80"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TimeStyle" xfId="53"/>
    <cellStyle name="TextStyle" xfId="54"/>
    <cellStyle name="NumberStyle" xfId="55"/>
    <cellStyle name="Money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7" sqref="A7"/>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8" t="s">
        <v>0</v>
      </c>
    </row>
    <row r="2" ht="36" customHeight="1" spans="1:4">
      <c r="A2" s="42" t="s">
        <v>1</v>
      </c>
      <c r="B2" s="166"/>
      <c r="C2" s="166"/>
      <c r="D2" s="166"/>
    </row>
    <row r="3" ht="21" customHeight="1" spans="1:4">
      <c r="A3" s="91" t="str">
        <f>"单位名称："&amp;"大理白族自治州审计局（本级）"</f>
        <v>单位名称：大理白族自治州审计局（本级）</v>
      </c>
      <c r="B3" s="132"/>
      <c r="C3" s="132"/>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19">
        <v>16074130.16</v>
      </c>
      <c r="C7" s="106" t="str">
        <f>"一"&amp;"、"&amp;"一般公共服务支出"</f>
        <v>一、一般公共服务支出</v>
      </c>
      <c r="D7" s="119">
        <v>14898776.4</v>
      </c>
    </row>
    <row r="8" ht="25.4" customHeight="1" spans="1:4">
      <c r="A8" s="143" t="s">
        <v>9</v>
      </c>
      <c r="B8" s="119"/>
      <c r="C8" s="106" t="str">
        <f>"二"&amp;"、"&amp;"社会保障和就业支出"</f>
        <v>二、社会保障和就业支出</v>
      </c>
      <c r="D8" s="119">
        <v>1173665.82</v>
      </c>
    </row>
    <row r="9" ht="25.4" customHeight="1" spans="1:4">
      <c r="A9" s="143" t="s">
        <v>10</v>
      </c>
      <c r="B9" s="119"/>
      <c r="C9" s="106" t="str">
        <f>"三"&amp;"、"&amp;"卫生健康支出"</f>
        <v>三、卫生健康支出</v>
      </c>
      <c r="D9" s="119">
        <v>1016048.61</v>
      </c>
    </row>
    <row r="10" ht="25.4" customHeight="1" spans="1:4">
      <c r="A10" s="143" t="s">
        <v>11</v>
      </c>
      <c r="B10" s="90"/>
      <c r="C10" s="106" t="str">
        <f>"四"&amp;"、"&amp;"住房保障支出"</f>
        <v>四、住房保障支出</v>
      </c>
      <c r="D10" s="119">
        <v>985639.33</v>
      </c>
    </row>
    <row r="11" ht="25.4" customHeight="1" spans="1:4">
      <c r="A11" s="143" t="s">
        <v>12</v>
      </c>
      <c r="B11" s="119">
        <v>2430589.2</v>
      </c>
      <c r="C11" s="106"/>
      <c r="D11" s="119"/>
    </row>
    <row r="12" ht="25.4" customHeight="1" spans="1:4">
      <c r="A12" s="143" t="s">
        <v>13</v>
      </c>
      <c r="B12" s="90"/>
      <c r="C12" s="106"/>
      <c r="D12" s="119"/>
    </row>
    <row r="13" ht="25.4" customHeight="1" spans="1:4">
      <c r="A13" s="143" t="s">
        <v>14</v>
      </c>
      <c r="B13" s="90"/>
      <c r="C13" s="106"/>
      <c r="D13" s="119"/>
    </row>
    <row r="14" ht="25.4" customHeight="1" spans="1:4">
      <c r="A14" s="143" t="s">
        <v>15</v>
      </c>
      <c r="B14" s="90"/>
      <c r="C14" s="106"/>
      <c r="D14" s="119"/>
    </row>
    <row r="15" ht="25.4" customHeight="1" spans="1:4">
      <c r="A15" s="167" t="s">
        <v>16</v>
      </c>
      <c r="B15" s="90"/>
      <c r="C15" s="106"/>
      <c r="D15" s="119"/>
    </row>
    <row r="16" ht="25.4" customHeight="1" spans="1:4">
      <c r="A16" s="167" t="s">
        <v>17</v>
      </c>
      <c r="B16" s="119">
        <v>2430589.2</v>
      </c>
      <c r="C16" s="106"/>
      <c r="D16" s="119"/>
    </row>
    <row r="17" ht="25.4" customHeight="1" spans="1:4">
      <c r="A17" s="168" t="s">
        <v>18</v>
      </c>
      <c r="B17" s="139">
        <v>18504719.36</v>
      </c>
      <c r="C17" s="140" t="s">
        <v>19</v>
      </c>
      <c r="D17" s="139">
        <v>18074130.16</v>
      </c>
    </row>
    <row r="18" ht="25.4" customHeight="1" spans="1:4">
      <c r="A18" s="169" t="s">
        <v>20</v>
      </c>
      <c r="B18" s="139"/>
      <c r="C18" s="170" t="s">
        <v>21</v>
      </c>
      <c r="D18" s="171">
        <v>430589.2</v>
      </c>
    </row>
    <row r="19" ht="25.4" customHeight="1" spans="1:4">
      <c r="A19" s="172" t="s">
        <v>22</v>
      </c>
      <c r="B19" s="119"/>
      <c r="C19" s="141" t="s">
        <v>22</v>
      </c>
      <c r="D19" s="90"/>
    </row>
    <row r="20" ht="25.4" customHeight="1" spans="1:4">
      <c r="A20" s="172" t="s">
        <v>23</v>
      </c>
      <c r="B20" s="119"/>
      <c r="C20" s="141" t="s">
        <v>24</v>
      </c>
      <c r="D20" s="90">
        <v>430589.2</v>
      </c>
    </row>
    <row r="21" ht="25.4" customHeight="1" spans="1:4">
      <c r="A21" s="173" t="s">
        <v>25</v>
      </c>
      <c r="B21" s="139">
        <v>18504719.36</v>
      </c>
      <c r="C21" s="140" t="s">
        <v>26</v>
      </c>
      <c r="D21" s="135">
        <v>18504719.36</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selection activeCell="F3" sqref="F3"/>
    </sheetView>
  </sheetViews>
  <sheetFormatPr defaultColWidth="9.14166666666667" defaultRowHeight="14.25" customHeight="1" outlineLevelCol="5"/>
  <cols>
    <col min="1" max="1" width="33.375" customWidth="1"/>
    <col min="2" max="2" width="28.6" customWidth="1"/>
    <col min="3" max="3" width="31.6" customWidth="1"/>
    <col min="4" max="6" width="33.45" customWidth="1"/>
  </cols>
  <sheetData>
    <row r="1" ht="15.75" customHeight="1" spans="6:6">
      <c r="F1" s="53" t="s">
        <v>267</v>
      </c>
    </row>
    <row r="2" ht="28.5" customHeight="1" spans="1:6">
      <c r="A2" s="26" t="s">
        <v>268</v>
      </c>
      <c r="B2" s="26"/>
      <c r="C2" s="26"/>
      <c r="D2" s="26"/>
      <c r="E2" s="26"/>
      <c r="F2" s="26"/>
    </row>
    <row r="3" ht="15" customHeight="1" spans="1:6">
      <c r="A3" s="99" t="str">
        <f>"单位名称："&amp;"大理白族自治州审计局（本级）"</f>
        <v>单位名称：大理白族自治州审计局（本级）</v>
      </c>
      <c r="B3" s="100"/>
      <c r="C3" s="100"/>
      <c r="D3" s="56"/>
      <c r="E3" s="56"/>
      <c r="F3" s="101" t="s">
        <v>2</v>
      </c>
    </row>
    <row r="4" ht="18.75" customHeight="1" spans="1:6">
      <c r="A4" s="9" t="s">
        <v>126</v>
      </c>
      <c r="B4" s="9" t="s">
        <v>49</v>
      </c>
      <c r="C4" s="9" t="s">
        <v>50</v>
      </c>
      <c r="D4" s="15" t="s">
        <v>269</v>
      </c>
      <c r="E4" s="61"/>
      <c r="F4" s="61"/>
    </row>
    <row r="5" ht="30" customHeight="1" spans="1:6">
      <c r="A5" s="18"/>
      <c r="B5" s="18"/>
      <c r="C5" s="18"/>
      <c r="D5" s="15" t="s">
        <v>31</v>
      </c>
      <c r="E5" s="61" t="s">
        <v>58</v>
      </c>
      <c r="F5" s="61" t="s">
        <v>59</v>
      </c>
    </row>
    <row r="6" ht="16.5" customHeight="1" spans="1:6">
      <c r="A6" s="61">
        <v>1</v>
      </c>
      <c r="B6" s="61">
        <v>2</v>
      </c>
      <c r="C6" s="61">
        <v>3</v>
      </c>
      <c r="D6" s="61">
        <v>4</v>
      </c>
      <c r="E6" s="61">
        <v>5</v>
      </c>
      <c r="F6" s="61">
        <v>6</v>
      </c>
    </row>
    <row r="7" ht="20.25" customHeight="1" spans="1:6">
      <c r="A7" s="28"/>
      <c r="B7" s="28"/>
      <c r="C7" s="28"/>
      <c r="D7" s="22"/>
      <c r="E7" s="22"/>
      <c r="F7" s="22"/>
    </row>
    <row r="8" ht="17.25" customHeight="1" spans="1:6">
      <c r="A8" s="102" t="s">
        <v>93</v>
      </c>
      <c r="B8" s="103"/>
      <c r="C8" s="103" t="s">
        <v>93</v>
      </c>
      <c r="D8" s="22"/>
      <c r="E8" s="22"/>
      <c r="F8" s="22"/>
    </row>
    <row r="9" customHeight="1" spans="1:1">
      <c r="A9" s="51" t="s">
        <v>270</v>
      </c>
    </row>
  </sheetData>
  <mergeCells count="6">
    <mergeCell ref="A2:F2"/>
    <mergeCell ref="D4:F4"/>
    <mergeCell ref="A8:C8"/>
    <mergeCell ref="A4:A5"/>
    <mergeCell ref="B4:B5"/>
    <mergeCell ref="C4:C5"/>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selection activeCell="D23" sqref="D23"/>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2"/>
      <c r="P1" s="52"/>
      <c r="Q1" s="97" t="s">
        <v>271</v>
      </c>
    </row>
    <row r="2" ht="27.75" customHeight="1" spans="1:17">
      <c r="A2" s="54" t="s">
        <v>272</v>
      </c>
      <c r="B2" s="26"/>
      <c r="C2" s="26"/>
      <c r="D2" s="26"/>
      <c r="E2" s="26"/>
      <c r="F2" s="26"/>
      <c r="G2" s="26"/>
      <c r="H2" s="26"/>
      <c r="I2" s="26"/>
      <c r="J2" s="26"/>
      <c r="K2" s="43"/>
      <c r="L2" s="26"/>
      <c r="M2" s="26"/>
      <c r="N2" s="26"/>
      <c r="O2" s="43"/>
      <c r="P2" s="43"/>
      <c r="Q2" s="26"/>
    </row>
    <row r="3" ht="18.75" customHeight="1" spans="1:17">
      <c r="A3" s="91" t="str">
        <f>"单位名称："&amp;"大理白族自治州审计局（本级）"</f>
        <v>单位名称：大理白族自治州审计局（本级）</v>
      </c>
      <c r="B3" s="6"/>
      <c r="C3" s="6"/>
      <c r="D3" s="6"/>
      <c r="E3" s="6"/>
      <c r="F3" s="6"/>
      <c r="G3" s="6"/>
      <c r="H3" s="6"/>
      <c r="I3" s="6"/>
      <c r="J3" s="6"/>
      <c r="O3" s="62"/>
      <c r="P3" s="62"/>
      <c r="Q3" s="98" t="s">
        <v>2</v>
      </c>
    </row>
    <row r="4" ht="15.75" customHeight="1" spans="1:17">
      <c r="A4" s="9" t="s">
        <v>273</v>
      </c>
      <c r="B4" s="66" t="s">
        <v>274</v>
      </c>
      <c r="C4" s="66" t="s">
        <v>275</v>
      </c>
      <c r="D4" s="66" t="s">
        <v>276</v>
      </c>
      <c r="E4" s="66" t="s">
        <v>277</v>
      </c>
      <c r="F4" s="66" t="s">
        <v>278</v>
      </c>
      <c r="G4" s="67" t="s">
        <v>133</v>
      </c>
      <c r="H4" s="67"/>
      <c r="I4" s="67"/>
      <c r="J4" s="67"/>
      <c r="K4" s="68"/>
      <c r="L4" s="67"/>
      <c r="M4" s="67"/>
      <c r="N4" s="67"/>
      <c r="O4" s="84"/>
      <c r="P4" s="68"/>
      <c r="Q4" s="85"/>
    </row>
    <row r="5" ht="17.25" customHeight="1" spans="1:17">
      <c r="A5" s="14"/>
      <c r="B5" s="69"/>
      <c r="C5" s="69"/>
      <c r="D5" s="69"/>
      <c r="E5" s="69"/>
      <c r="F5" s="69"/>
      <c r="G5" s="69" t="s">
        <v>31</v>
      </c>
      <c r="H5" s="69" t="s">
        <v>34</v>
      </c>
      <c r="I5" s="69" t="s">
        <v>279</v>
      </c>
      <c r="J5" s="69" t="s">
        <v>280</v>
      </c>
      <c r="K5" s="70" t="s">
        <v>281</v>
      </c>
      <c r="L5" s="86" t="s">
        <v>282</v>
      </c>
      <c r="M5" s="86"/>
      <c r="N5" s="86"/>
      <c r="O5" s="87"/>
      <c r="P5" s="88"/>
      <c r="Q5" s="71"/>
    </row>
    <row r="6" ht="54" customHeight="1" spans="1:17">
      <c r="A6" s="17"/>
      <c r="B6" s="71"/>
      <c r="C6" s="71"/>
      <c r="D6" s="71"/>
      <c r="E6" s="71"/>
      <c r="F6" s="71"/>
      <c r="G6" s="71"/>
      <c r="H6" s="71" t="s">
        <v>33</v>
      </c>
      <c r="I6" s="71"/>
      <c r="J6" s="71"/>
      <c r="K6" s="72"/>
      <c r="L6" s="71" t="s">
        <v>33</v>
      </c>
      <c r="M6" s="71" t="s">
        <v>44</v>
      </c>
      <c r="N6" s="71" t="s">
        <v>140</v>
      </c>
      <c r="O6" s="89" t="s">
        <v>40</v>
      </c>
      <c r="P6" s="72" t="s">
        <v>41</v>
      </c>
      <c r="Q6" s="71" t="s">
        <v>42</v>
      </c>
    </row>
    <row r="7" ht="15" customHeight="1" spans="1:17">
      <c r="A7" s="18">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21" customHeight="1" spans="1:17">
      <c r="A8" s="73" t="s">
        <v>46</v>
      </c>
      <c r="B8" s="74"/>
      <c r="C8" s="74"/>
      <c r="D8" s="74"/>
      <c r="E8" s="94"/>
      <c r="F8" s="22">
        <v>861450</v>
      </c>
      <c r="G8" s="22">
        <v>899850</v>
      </c>
      <c r="H8" s="22">
        <v>99850</v>
      </c>
      <c r="I8" s="22"/>
      <c r="J8" s="22"/>
      <c r="K8" s="22"/>
      <c r="L8" s="22">
        <v>800000</v>
      </c>
      <c r="M8" s="22"/>
      <c r="N8" s="22"/>
      <c r="O8" s="22"/>
      <c r="P8" s="22"/>
      <c r="Q8" s="22">
        <v>800000</v>
      </c>
    </row>
    <row r="9" ht="21" customHeight="1" spans="1:17">
      <c r="A9" s="76" t="s">
        <v>208</v>
      </c>
      <c r="B9" s="74" t="s">
        <v>283</v>
      </c>
      <c r="C9" s="74" t="s">
        <v>284</v>
      </c>
      <c r="D9" s="95" t="s">
        <v>285</v>
      </c>
      <c r="E9" s="96">
        <v>1</v>
      </c>
      <c r="F9" s="22">
        <v>800</v>
      </c>
      <c r="G9" s="22">
        <v>800</v>
      </c>
      <c r="H9" s="22">
        <v>800</v>
      </c>
      <c r="I9" s="22"/>
      <c r="J9" s="22"/>
      <c r="K9" s="22"/>
      <c r="L9" s="22"/>
      <c r="M9" s="22"/>
      <c r="N9" s="22"/>
      <c r="O9" s="22"/>
      <c r="P9" s="22"/>
      <c r="Q9" s="22"/>
    </row>
    <row r="10" ht="21" customHeight="1" spans="1:17">
      <c r="A10" s="76" t="s">
        <v>208</v>
      </c>
      <c r="B10" s="74" t="s">
        <v>286</v>
      </c>
      <c r="C10" s="74" t="s">
        <v>287</v>
      </c>
      <c r="D10" s="95" t="s">
        <v>288</v>
      </c>
      <c r="E10" s="96">
        <v>1</v>
      </c>
      <c r="F10" s="22">
        <v>800000</v>
      </c>
      <c r="G10" s="22">
        <v>800000</v>
      </c>
      <c r="H10" s="22"/>
      <c r="I10" s="22"/>
      <c r="J10" s="22"/>
      <c r="K10" s="22"/>
      <c r="L10" s="22">
        <v>800000</v>
      </c>
      <c r="M10" s="22"/>
      <c r="N10" s="22"/>
      <c r="O10" s="22"/>
      <c r="P10" s="22"/>
      <c r="Q10" s="22">
        <v>800000</v>
      </c>
    </row>
    <row r="11" ht="21" customHeight="1" spans="1:17">
      <c r="A11" s="76" t="s">
        <v>208</v>
      </c>
      <c r="B11" s="74" t="s">
        <v>289</v>
      </c>
      <c r="C11" s="74" t="s">
        <v>290</v>
      </c>
      <c r="D11" s="95" t="s">
        <v>291</v>
      </c>
      <c r="E11" s="96">
        <v>3</v>
      </c>
      <c r="F11" s="22">
        <v>3600</v>
      </c>
      <c r="G11" s="22">
        <v>3600</v>
      </c>
      <c r="H11" s="22">
        <v>3600</v>
      </c>
      <c r="I11" s="22"/>
      <c r="J11" s="22"/>
      <c r="K11" s="22"/>
      <c r="L11" s="22"/>
      <c r="M11" s="22"/>
      <c r="N11" s="22"/>
      <c r="O11" s="22"/>
      <c r="P11" s="22"/>
      <c r="Q11" s="22"/>
    </row>
    <row r="12" ht="21" customHeight="1" spans="1:17">
      <c r="A12" s="76" t="s">
        <v>208</v>
      </c>
      <c r="B12" s="74" t="s">
        <v>292</v>
      </c>
      <c r="C12" s="74" t="s">
        <v>293</v>
      </c>
      <c r="D12" s="95" t="s">
        <v>294</v>
      </c>
      <c r="E12" s="96">
        <v>1</v>
      </c>
      <c r="F12" s="22">
        <v>1000</v>
      </c>
      <c r="G12" s="22">
        <v>1000</v>
      </c>
      <c r="H12" s="22">
        <v>1000</v>
      </c>
      <c r="I12" s="22"/>
      <c r="J12" s="22"/>
      <c r="K12" s="22"/>
      <c r="L12" s="22"/>
      <c r="M12" s="22"/>
      <c r="N12" s="22"/>
      <c r="O12" s="22"/>
      <c r="P12" s="22"/>
      <c r="Q12" s="22"/>
    </row>
    <row r="13" ht="21" customHeight="1" spans="1:17">
      <c r="A13" s="76" t="s">
        <v>208</v>
      </c>
      <c r="B13" s="74" t="s">
        <v>295</v>
      </c>
      <c r="C13" s="74" t="s">
        <v>296</v>
      </c>
      <c r="D13" s="95" t="s">
        <v>297</v>
      </c>
      <c r="E13" s="96">
        <v>1</v>
      </c>
      <c r="F13" s="22">
        <v>1200</v>
      </c>
      <c r="G13" s="22">
        <v>1200</v>
      </c>
      <c r="H13" s="22">
        <v>1200</v>
      </c>
      <c r="I13" s="22"/>
      <c r="J13" s="22"/>
      <c r="K13" s="22"/>
      <c r="L13" s="22"/>
      <c r="M13" s="22"/>
      <c r="N13" s="22"/>
      <c r="O13" s="22"/>
      <c r="P13" s="22"/>
      <c r="Q13" s="22"/>
    </row>
    <row r="14" ht="21" customHeight="1" spans="1:17">
      <c r="A14" s="76" t="s">
        <v>166</v>
      </c>
      <c r="B14" s="74" t="s">
        <v>298</v>
      </c>
      <c r="C14" s="74" t="s">
        <v>299</v>
      </c>
      <c r="D14" s="95" t="s">
        <v>288</v>
      </c>
      <c r="E14" s="96">
        <v>1</v>
      </c>
      <c r="F14" s="22"/>
      <c r="G14" s="22">
        <v>32000</v>
      </c>
      <c r="H14" s="22">
        <v>32000</v>
      </c>
      <c r="I14" s="22"/>
      <c r="J14" s="22"/>
      <c r="K14" s="22"/>
      <c r="L14" s="22"/>
      <c r="M14" s="22"/>
      <c r="N14" s="22"/>
      <c r="O14" s="22"/>
      <c r="P14" s="22"/>
      <c r="Q14" s="22"/>
    </row>
    <row r="15" ht="21" customHeight="1" spans="1:17">
      <c r="A15" s="76" t="s">
        <v>166</v>
      </c>
      <c r="B15" s="74" t="s">
        <v>300</v>
      </c>
      <c r="C15" s="74" t="s">
        <v>301</v>
      </c>
      <c r="D15" s="95" t="s">
        <v>288</v>
      </c>
      <c r="E15" s="96">
        <v>1</v>
      </c>
      <c r="F15" s="22">
        <v>28600</v>
      </c>
      <c r="G15" s="22">
        <v>28600</v>
      </c>
      <c r="H15" s="22">
        <v>28600</v>
      </c>
      <c r="I15" s="22"/>
      <c r="J15" s="22"/>
      <c r="K15" s="22"/>
      <c r="L15" s="22"/>
      <c r="M15" s="22"/>
      <c r="N15" s="22"/>
      <c r="O15" s="22"/>
      <c r="P15" s="22"/>
      <c r="Q15" s="22"/>
    </row>
    <row r="16" ht="21" customHeight="1" spans="1:17">
      <c r="A16" s="76" t="s">
        <v>166</v>
      </c>
      <c r="B16" s="74" t="s">
        <v>302</v>
      </c>
      <c r="C16" s="74" t="s">
        <v>303</v>
      </c>
      <c r="D16" s="95" t="s">
        <v>288</v>
      </c>
      <c r="E16" s="96">
        <v>1</v>
      </c>
      <c r="F16" s="22"/>
      <c r="G16" s="22">
        <v>6400</v>
      </c>
      <c r="H16" s="22">
        <v>6400</v>
      </c>
      <c r="I16" s="22"/>
      <c r="J16" s="22"/>
      <c r="K16" s="22"/>
      <c r="L16" s="22"/>
      <c r="M16" s="22"/>
      <c r="N16" s="22"/>
      <c r="O16" s="22"/>
      <c r="P16" s="22"/>
      <c r="Q16" s="22"/>
    </row>
    <row r="17" ht="21" customHeight="1" spans="1:17">
      <c r="A17" s="76" t="s">
        <v>179</v>
      </c>
      <c r="B17" s="74" t="s">
        <v>304</v>
      </c>
      <c r="C17" s="74" t="s">
        <v>305</v>
      </c>
      <c r="D17" s="95" t="s">
        <v>306</v>
      </c>
      <c r="E17" s="96">
        <v>150</v>
      </c>
      <c r="F17" s="22">
        <v>26250</v>
      </c>
      <c r="G17" s="22">
        <v>26250</v>
      </c>
      <c r="H17" s="22">
        <v>26250</v>
      </c>
      <c r="I17" s="22"/>
      <c r="J17" s="22"/>
      <c r="K17" s="22"/>
      <c r="L17" s="22"/>
      <c r="M17" s="22"/>
      <c r="N17" s="22"/>
      <c r="O17" s="22"/>
      <c r="P17" s="22"/>
      <c r="Q17" s="22"/>
    </row>
    <row r="18" ht="21" customHeight="1" spans="1:17">
      <c r="A18" s="77" t="s">
        <v>93</v>
      </c>
      <c r="B18" s="78"/>
      <c r="C18" s="78"/>
      <c r="D18" s="78"/>
      <c r="E18" s="94"/>
      <c r="F18" s="22">
        <v>861450</v>
      </c>
      <c r="G18" s="22">
        <v>899850</v>
      </c>
      <c r="H18" s="22">
        <v>99850</v>
      </c>
      <c r="I18" s="22"/>
      <c r="J18" s="22"/>
      <c r="K18" s="22"/>
      <c r="L18" s="22">
        <v>800000</v>
      </c>
      <c r="M18" s="22"/>
      <c r="N18" s="22"/>
      <c r="O18" s="22"/>
      <c r="P18" s="22"/>
      <c r="Q18" s="22">
        <v>800000</v>
      </c>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topLeftCell="A4" workbookViewId="0">
      <selection activeCell="D16" sqref="D16"/>
    </sheetView>
  </sheetViews>
  <sheetFormatPr defaultColWidth="9.14166666666667" defaultRowHeight="14.25" customHeight="1"/>
  <cols>
    <col min="1" max="1" width="31.425" customWidth="1"/>
    <col min="2" max="2" width="25.75" customWidth="1"/>
    <col min="3" max="3" width="26.7083333333333" customWidth="1"/>
    <col min="4" max="14" width="16.6" customWidth="1"/>
  </cols>
  <sheetData>
    <row r="1" ht="13.5" customHeight="1" spans="1:14">
      <c r="A1" s="58"/>
      <c r="B1" s="58"/>
      <c r="C1" s="58"/>
      <c r="D1" s="58"/>
      <c r="E1" s="58"/>
      <c r="F1" s="58"/>
      <c r="G1" s="58"/>
      <c r="H1" s="63"/>
      <c r="I1" s="58"/>
      <c r="J1" s="58"/>
      <c r="K1" s="58"/>
      <c r="L1" s="52"/>
      <c r="M1" s="80"/>
      <c r="N1" s="81" t="s">
        <v>307</v>
      </c>
    </row>
    <row r="2" ht="27.75" customHeight="1" spans="1:14">
      <c r="A2" s="54" t="s">
        <v>308</v>
      </c>
      <c r="B2" s="64"/>
      <c r="C2" s="64"/>
      <c r="D2" s="64"/>
      <c r="E2" s="64"/>
      <c r="F2" s="64"/>
      <c r="G2" s="64"/>
      <c r="H2" s="65"/>
      <c r="I2" s="64"/>
      <c r="J2" s="64"/>
      <c r="K2" s="64"/>
      <c r="L2" s="43"/>
      <c r="M2" s="65"/>
      <c r="N2" s="64"/>
    </row>
    <row r="3" ht="18.75" customHeight="1" spans="1:14">
      <c r="A3" s="55" t="str">
        <f>"单位名称："&amp;"大理白族自治州审计局（本级）"</f>
        <v>单位名称：大理白族自治州审计局（本级）</v>
      </c>
      <c r="B3" s="56"/>
      <c r="C3" s="56"/>
      <c r="D3" s="56"/>
      <c r="E3" s="56"/>
      <c r="F3" s="56"/>
      <c r="G3" s="56"/>
      <c r="H3" s="63"/>
      <c r="I3" s="58"/>
      <c r="J3" s="58"/>
      <c r="K3" s="58"/>
      <c r="L3" s="62"/>
      <c r="M3" s="82"/>
      <c r="N3" s="83" t="s">
        <v>2</v>
      </c>
    </row>
    <row r="4" ht="15.75" customHeight="1" spans="1:14">
      <c r="A4" s="9" t="s">
        <v>273</v>
      </c>
      <c r="B4" s="66" t="s">
        <v>309</v>
      </c>
      <c r="C4" s="66" t="s">
        <v>310</v>
      </c>
      <c r="D4" s="67" t="s">
        <v>133</v>
      </c>
      <c r="E4" s="67"/>
      <c r="F4" s="67"/>
      <c r="G4" s="67"/>
      <c r="H4" s="68"/>
      <c r="I4" s="67"/>
      <c r="J4" s="67"/>
      <c r="K4" s="67"/>
      <c r="L4" s="84"/>
      <c r="M4" s="68"/>
      <c r="N4" s="85"/>
    </row>
    <row r="5" ht="17.25" customHeight="1" spans="1:14">
      <c r="A5" s="14"/>
      <c r="B5" s="69"/>
      <c r="C5" s="69"/>
      <c r="D5" s="69" t="s">
        <v>31</v>
      </c>
      <c r="E5" s="69" t="s">
        <v>34</v>
      </c>
      <c r="F5" s="69" t="s">
        <v>279</v>
      </c>
      <c r="G5" s="69" t="s">
        <v>280</v>
      </c>
      <c r="H5" s="70" t="s">
        <v>281</v>
      </c>
      <c r="I5" s="86" t="s">
        <v>282</v>
      </c>
      <c r="J5" s="86"/>
      <c r="K5" s="86"/>
      <c r="L5" s="87"/>
      <c r="M5" s="88"/>
      <c r="N5" s="71"/>
    </row>
    <row r="6" ht="54" customHeight="1" spans="1:14">
      <c r="A6" s="17"/>
      <c r="B6" s="71"/>
      <c r="C6" s="71"/>
      <c r="D6" s="71"/>
      <c r="E6" s="71"/>
      <c r="F6" s="71"/>
      <c r="G6" s="71"/>
      <c r="H6" s="72"/>
      <c r="I6" s="71" t="s">
        <v>33</v>
      </c>
      <c r="J6" s="71" t="s">
        <v>44</v>
      </c>
      <c r="K6" s="71" t="s">
        <v>140</v>
      </c>
      <c r="L6" s="89" t="s">
        <v>40</v>
      </c>
      <c r="M6" s="72" t="s">
        <v>41</v>
      </c>
      <c r="N6" s="71" t="s">
        <v>42</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t="s">
        <v>46</v>
      </c>
      <c r="B8" s="74"/>
      <c r="C8" s="74"/>
      <c r="D8" s="75">
        <v>1559600</v>
      </c>
      <c r="E8" s="75">
        <v>109600</v>
      </c>
      <c r="F8" s="75"/>
      <c r="G8" s="75"/>
      <c r="H8" s="75"/>
      <c r="I8" s="75">
        <v>1450000</v>
      </c>
      <c r="J8" s="75"/>
      <c r="K8" s="75"/>
      <c r="L8" s="90"/>
      <c r="M8" s="75"/>
      <c r="N8" s="75">
        <v>1450000</v>
      </c>
    </row>
    <row r="9" ht="21" customHeight="1" spans="1:14">
      <c r="A9" s="76" t="s">
        <v>208</v>
      </c>
      <c r="B9" s="74" t="s">
        <v>311</v>
      </c>
      <c r="C9" s="74" t="s">
        <v>312</v>
      </c>
      <c r="D9" s="75">
        <v>30000</v>
      </c>
      <c r="E9" s="75">
        <v>30000</v>
      </c>
      <c r="F9" s="75"/>
      <c r="G9" s="75"/>
      <c r="H9" s="75"/>
      <c r="I9" s="75"/>
      <c r="J9" s="75"/>
      <c r="K9" s="75"/>
      <c r="L9" s="90"/>
      <c r="M9" s="75"/>
      <c r="N9" s="75"/>
    </row>
    <row r="10" ht="36" customHeight="1" spans="1:14">
      <c r="A10" s="76" t="s">
        <v>208</v>
      </c>
      <c r="B10" s="74" t="s">
        <v>313</v>
      </c>
      <c r="C10" s="74" t="s">
        <v>314</v>
      </c>
      <c r="D10" s="75">
        <v>500000</v>
      </c>
      <c r="E10" s="75"/>
      <c r="F10" s="75"/>
      <c r="G10" s="75"/>
      <c r="H10" s="75"/>
      <c r="I10" s="75">
        <v>500000</v>
      </c>
      <c r="J10" s="75"/>
      <c r="K10" s="75"/>
      <c r="L10" s="90"/>
      <c r="M10" s="75"/>
      <c r="N10" s="75">
        <v>500000</v>
      </c>
    </row>
    <row r="11" ht="21" customHeight="1" spans="1:14">
      <c r="A11" s="76" t="s">
        <v>208</v>
      </c>
      <c r="B11" s="74" t="s">
        <v>315</v>
      </c>
      <c r="C11" s="74" t="s">
        <v>314</v>
      </c>
      <c r="D11" s="75">
        <v>800000</v>
      </c>
      <c r="E11" s="75"/>
      <c r="F11" s="75"/>
      <c r="G11" s="75"/>
      <c r="H11" s="75"/>
      <c r="I11" s="75">
        <v>800000</v>
      </c>
      <c r="J11" s="75"/>
      <c r="K11" s="75"/>
      <c r="L11" s="90"/>
      <c r="M11" s="75"/>
      <c r="N11" s="75">
        <v>800000</v>
      </c>
    </row>
    <row r="12" ht="21" customHeight="1" spans="1:14">
      <c r="A12" s="76" t="s">
        <v>208</v>
      </c>
      <c r="B12" s="74" t="s">
        <v>316</v>
      </c>
      <c r="C12" s="74" t="s">
        <v>317</v>
      </c>
      <c r="D12" s="75">
        <v>31000</v>
      </c>
      <c r="E12" s="75">
        <v>31000</v>
      </c>
      <c r="F12" s="75"/>
      <c r="G12" s="75"/>
      <c r="H12" s="75"/>
      <c r="I12" s="75"/>
      <c r="J12" s="75"/>
      <c r="K12" s="75"/>
      <c r="L12" s="90"/>
      <c r="M12" s="75"/>
      <c r="N12" s="75"/>
    </row>
    <row r="13" ht="37" customHeight="1" spans="1:14">
      <c r="A13" s="76" t="s">
        <v>208</v>
      </c>
      <c r="B13" s="74" t="s">
        <v>318</v>
      </c>
      <c r="C13" s="74" t="s">
        <v>319</v>
      </c>
      <c r="D13" s="75">
        <v>150000</v>
      </c>
      <c r="E13" s="75"/>
      <c r="F13" s="75"/>
      <c r="G13" s="75"/>
      <c r="H13" s="75"/>
      <c r="I13" s="75">
        <v>150000</v>
      </c>
      <c r="J13" s="75"/>
      <c r="K13" s="75"/>
      <c r="L13" s="90"/>
      <c r="M13" s="75"/>
      <c r="N13" s="75">
        <v>150000</v>
      </c>
    </row>
    <row r="14" ht="21" customHeight="1" spans="1:14">
      <c r="A14" s="76" t="s">
        <v>208</v>
      </c>
      <c r="B14" s="74" t="s">
        <v>320</v>
      </c>
      <c r="C14" s="74" t="s">
        <v>321</v>
      </c>
      <c r="D14" s="75">
        <v>20000</v>
      </c>
      <c r="E14" s="75">
        <v>20000</v>
      </c>
      <c r="F14" s="75"/>
      <c r="G14" s="75"/>
      <c r="H14" s="75"/>
      <c r="I14" s="75"/>
      <c r="J14" s="75"/>
      <c r="K14" s="75"/>
      <c r="L14" s="90"/>
      <c r="M14" s="75"/>
      <c r="N14" s="75"/>
    </row>
    <row r="15" ht="21" customHeight="1" spans="1:14">
      <c r="A15" s="76" t="s">
        <v>166</v>
      </c>
      <c r="B15" s="74" t="s">
        <v>300</v>
      </c>
      <c r="C15" s="74" t="s">
        <v>322</v>
      </c>
      <c r="D15" s="75">
        <v>28600</v>
      </c>
      <c r="E15" s="75">
        <v>28600</v>
      </c>
      <c r="F15" s="75"/>
      <c r="G15" s="75"/>
      <c r="H15" s="75"/>
      <c r="I15" s="75"/>
      <c r="J15" s="75"/>
      <c r="K15" s="75"/>
      <c r="L15" s="90"/>
      <c r="M15" s="75"/>
      <c r="N15" s="75"/>
    </row>
    <row r="16" ht="21" customHeight="1" spans="1:14">
      <c r="A16" s="77" t="s">
        <v>93</v>
      </c>
      <c r="B16" s="78"/>
      <c r="C16" s="79"/>
      <c r="D16" s="75">
        <v>1559600</v>
      </c>
      <c r="E16" s="75">
        <v>109600</v>
      </c>
      <c r="F16" s="75"/>
      <c r="G16" s="75"/>
      <c r="H16" s="75"/>
      <c r="I16" s="75">
        <v>1450000</v>
      </c>
      <c r="J16" s="75"/>
      <c r="K16" s="75"/>
      <c r="L16" s="90"/>
      <c r="M16" s="75"/>
      <c r="N16" s="75">
        <v>1450000</v>
      </c>
    </row>
  </sheetData>
  <mergeCells count="13">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D18" sqref="D18"/>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3"/>
      <c r="W1" s="52" t="s">
        <v>323</v>
      </c>
    </row>
    <row r="2" ht="27.75" customHeight="1" spans="1:23">
      <c r="A2" s="54" t="s">
        <v>324</v>
      </c>
      <c r="B2" s="26"/>
      <c r="C2" s="26"/>
      <c r="D2" s="26"/>
      <c r="E2" s="26"/>
      <c r="F2" s="26"/>
      <c r="G2" s="26"/>
      <c r="H2" s="26"/>
      <c r="I2" s="26"/>
      <c r="J2" s="26"/>
      <c r="K2" s="26"/>
      <c r="L2" s="26"/>
      <c r="M2" s="26"/>
      <c r="N2" s="26"/>
      <c r="O2" s="26"/>
      <c r="P2" s="26"/>
      <c r="Q2" s="26"/>
      <c r="R2" s="26"/>
      <c r="S2" s="26"/>
      <c r="T2" s="26"/>
      <c r="U2" s="26"/>
      <c r="V2" s="26"/>
      <c r="W2" s="26"/>
    </row>
    <row r="3" ht="18" customHeight="1" spans="1:23">
      <c r="A3" s="55" t="str">
        <f>"单位名称："&amp;"大理白族自治州审计局（本级）"</f>
        <v>单位名称：大理白族自治州审计局（本级）</v>
      </c>
      <c r="B3" s="56"/>
      <c r="C3" s="56"/>
      <c r="D3" s="57"/>
      <c r="E3" s="58"/>
      <c r="F3" s="58"/>
      <c r="G3" s="58"/>
      <c r="H3" s="58"/>
      <c r="I3" s="58"/>
      <c r="W3" s="62" t="s">
        <v>2</v>
      </c>
    </row>
    <row r="4" ht="19.5" customHeight="1" spans="1:23">
      <c r="A4" s="15" t="s">
        <v>325</v>
      </c>
      <c r="B4" s="10" t="s">
        <v>133</v>
      </c>
      <c r="C4" s="11"/>
      <c r="D4" s="11"/>
      <c r="E4" s="59" t="s">
        <v>326</v>
      </c>
      <c r="F4" s="59"/>
      <c r="G4" s="59"/>
      <c r="H4" s="59"/>
      <c r="I4" s="59"/>
      <c r="J4" s="59"/>
      <c r="K4" s="59"/>
      <c r="L4" s="59"/>
      <c r="M4" s="59"/>
      <c r="N4" s="59"/>
      <c r="O4" s="59"/>
      <c r="P4" s="59"/>
      <c r="Q4" s="59"/>
      <c r="R4" s="59"/>
      <c r="S4" s="59"/>
      <c r="T4" s="59"/>
      <c r="U4" s="59"/>
      <c r="V4" s="59"/>
      <c r="W4" s="59"/>
    </row>
    <row r="5" ht="40.5" customHeight="1" spans="1:23">
      <c r="A5" s="18"/>
      <c r="B5" s="27" t="s">
        <v>31</v>
      </c>
      <c r="C5" s="9" t="s">
        <v>34</v>
      </c>
      <c r="D5" s="60" t="s">
        <v>327</v>
      </c>
      <c r="E5" s="18" t="s">
        <v>328</v>
      </c>
      <c r="F5" s="18" t="s">
        <v>329</v>
      </c>
      <c r="G5" s="18" t="s">
        <v>330</v>
      </c>
      <c r="H5" s="18" t="s">
        <v>331</v>
      </c>
      <c r="I5" s="18" t="s">
        <v>332</v>
      </c>
      <c r="J5" s="18" t="s">
        <v>333</v>
      </c>
      <c r="K5" s="18" t="s">
        <v>334</v>
      </c>
      <c r="L5" s="18" t="s">
        <v>335</v>
      </c>
      <c r="M5" s="18" t="s">
        <v>336</v>
      </c>
      <c r="N5" s="18" t="s">
        <v>337</v>
      </c>
      <c r="O5" s="18" t="s">
        <v>338</v>
      </c>
      <c r="P5" s="18" t="s">
        <v>339</v>
      </c>
      <c r="Q5" s="18" t="s">
        <v>340</v>
      </c>
      <c r="R5" s="18" t="s">
        <v>341</v>
      </c>
      <c r="S5" s="18" t="s">
        <v>342</v>
      </c>
      <c r="T5" s="18" t="s">
        <v>343</v>
      </c>
      <c r="U5" s="18" t="s">
        <v>344</v>
      </c>
      <c r="V5" s="18" t="s">
        <v>345</v>
      </c>
      <c r="W5" s="18" t="s">
        <v>346</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s="51" t="s">
        <v>347</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24" sqref="D24"/>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2" t="s">
        <v>348</v>
      </c>
    </row>
    <row r="2" ht="28.5" customHeight="1" spans="1:10">
      <c r="A2" s="42" t="s">
        <v>349</v>
      </c>
      <c r="B2" s="26"/>
      <c r="C2" s="26"/>
      <c r="D2" s="26"/>
      <c r="E2" s="26"/>
      <c r="F2" s="43"/>
      <c r="G2" s="26"/>
      <c r="H2" s="43"/>
      <c r="I2" s="43"/>
      <c r="J2" s="26"/>
    </row>
    <row r="3" ht="17.25" customHeight="1" spans="1:1">
      <c r="A3" s="4" t="str">
        <f>"单位名称："&amp;"大理白族自治州审计局（本级）"</f>
        <v>单位名称：大理白族自治州审计局（本级）</v>
      </c>
    </row>
    <row r="4" ht="44.25" customHeight="1" spans="1:10">
      <c r="A4" s="44" t="s">
        <v>225</v>
      </c>
      <c r="B4" s="44" t="s">
        <v>226</v>
      </c>
      <c r="C4" s="44" t="s">
        <v>227</v>
      </c>
      <c r="D4" s="44" t="s">
        <v>228</v>
      </c>
      <c r="E4" s="44" t="s">
        <v>229</v>
      </c>
      <c r="F4" s="45" t="s">
        <v>230</v>
      </c>
      <c r="G4" s="44" t="s">
        <v>231</v>
      </c>
      <c r="H4" s="45" t="s">
        <v>232</v>
      </c>
      <c r="I4" s="45" t="s">
        <v>233</v>
      </c>
      <c r="J4" s="44" t="s">
        <v>234</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customHeight="1" spans="1:1">
      <c r="A8" s="51" t="s">
        <v>350</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selection activeCell="C4" sqref="C4:C5"/>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351</v>
      </c>
    </row>
    <row r="2" ht="30.65" customHeight="1" spans="1:8">
      <c r="A2" s="36" t="s">
        <v>352</v>
      </c>
      <c r="B2" s="36"/>
      <c r="C2" s="36"/>
      <c r="D2" s="36"/>
      <c r="E2" s="36"/>
      <c r="F2" s="36"/>
      <c r="G2" s="36"/>
      <c r="H2" s="36"/>
    </row>
    <row r="3" ht="18.75" customHeight="1" spans="1:1">
      <c r="A3" s="4" t="str">
        <f>"单位名称："&amp;"大理白族自治州审计局（本级）"</f>
        <v>单位名称：大理白族自治州审计局（本级）</v>
      </c>
    </row>
    <row r="4" ht="18.75" customHeight="1" spans="1:8">
      <c r="A4" s="37" t="s">
        <v>126</v>
      </c>
      <c r="B4" s="37" t="s">
        <v>353</v>
      </c>
      <c r="C4" s="37" t="s">
        <v>354</v>
      </c>
      <c r="D4" s="37" t="s">
        <v>355</v>
      </c>
      <c r="E4" s="37" t="s">
        <v>356</v>
      </c>
      <c r="F4" s="37" t="s">
        <v>357</v>
      </c>
      <c r="G4" s="37"/>
      <c r="H4" s="37"/>
    </row>
    <row r="5" ht="18.75" customHeight="1" spans="1:8">
      <c r="A5" s="37"/>
      <c r="B5" s="37"/>
      <c r="C5" s="37"/>
      <c r="D5" s="37"/>
      <c r="E5" s="37"/>
      <c r="F5" s="37" t="s">
        <v>277</v>
      </c>
      <c r="G5" s="37" t="s">
        <v>358</v>
      </c>
      <c r="H5" s="37" t="s">
        <v>359</v>
      </c>
    </row>
    <row r="6" ht="18.75" customHeight="1" spans="1:8">
      <c r="A6" s="38" t="s">
        <v>110</v>
      </c>
      <c r="B6" s="38" t="s">
        <v>111</v>
      </c>
      <c r="C6" s="38" t="s">
        <v>112</v>
      </c>
      <c r="D6" s="38" t="s">
        <v>360</v>
      </c>
      <c r="E6" s="38" t="s">
        <v>113</v>
      </c>
      <c r="F6" s="38" t="s">
        <v>114</v>
      </c>
      <c r="G6" s="38" t="s">
        <v>115</v>
      </c>
      <c r="H6" s="38" t="s">
        <v>361</v>
      </c>
    </row>
    <row r="7" ht="29.9" customHeight="1" spans="1:8">
      <c r="A7" s="39" t="s">
        <v>46</v>
      </c>
      <c r="B7" s="39" t="s">
        <v>362</v>
      </c>
      <c r="C7" s="39" t="s">
        <v>296</v>
      </c>
      <c r="D7" s="39" t="s">
        <v>295</v>
      </c>
      <c r="E7" s="37" t="s">
        <v>297</v>
      </c>
      <c r="F7" s="40">
        <v>1</v>
      </c>
      <c r="G7" s="41">
        <v>1200</v>
      </c>
      <c r="H7" s="41">
        <v>1200</v>
      </c>
    </row>
    <row r="8" ht="29.9" customHeight="1" spans="1:8">
      <c r="A8" s="39" t="s">
        <v>46</v>
      </c>
      <c r="B8" s="39" t="s">
        <v>362</v>
      </c>
      <c r="C8" s="39" t="s">
        <v>293</v>
      </c>
      <c r="D8" s="39" t="s">
        <v>292</v>
      </c>
      <c r="E8" s="37" t="s">
        <v>294</v>
      </c>
      <c r="F8" s="40">
        <v>1</v>
      </c>
      <c r="G8" s="41">
        <v>1000</v>
      </c>
      <c r="H8" s="41">
        <v>1000</v>
      </c>
    </row>
    <row r="9" ht="29.9" customHeight="1" spans="1:8">
      <c r="A9" s="39" t="s">
        <v>46</v>
      </c>
      <c r="B9" s="39" t="s">
        <v>363</v>
      </c>
      <c r="C9" s="39" t="s">
        <v>284</v>
      </c>
      <c r="D9" s="39" t="s">
        <v>283</v>
      </c>
      <c r="E9" s="37" t="s">
        <v>285</v>
      </c>
      <c r="F9" s="40">
        <v>1</v>
      </c>
      <c r="G9" s="41">
        <v>800</v>
      </c>
      <c r="H9" s="41">
        <v>800</v>
      </c>
    </row>
    <row r="10" ht="29.9" customHeight="1" spans="1:8">
      <c r="A10" s="39" t="s">
        <v>46</v>
      </c>
      <c r="B10" s="39" t="s">
        <v>363</v>
      </c>
      <c r="C10" s="39" t="s">
        <v>290</v>
      </c>
      <c r="D10" s="39" t="s">
        <v>289</v>
      </c>
      <c r="E10" s="37" t="s">
        <v>291</v>
      </c>
      <c r="F10" s="40">
        <v>3</v>
      </c>
      <c r="G10" s="41">
        <v>1200</v>
      </c>
      <c r="H10" s="41">
        <v>3600</v>
      </c>
    </row>
    <row r="11" ht="20.15" customHeight="1" spans="1:8">
      <c r="A11" s="37" t="s">
        <v>31</v>
      </c>
      <c r="B11" s="37"/>
      <c r="C11" s="37"/>
      <c r="D11" s="37"/>
      <c r="E11" s="37"/>
      <c r="F11" s="40">
        <v>6</v>
      </c>
      <c r="G11" s="41"/>
      <c r="H11" s="41">
        <v>6600</v>
      </c>
    </row>
  </sheetData>
  <mergeCells count="9">
    <mergeCell ref="A2:H2"/>
    <mergeCell ref="A3:H3"/>
    <mergeCell ref="F4:H4"/>
    <mergeCell ref="A11:E11"/>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13" sqref="D13"/>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364</v>
      </c>
    </row>
    <row r="2" ht="27.75" customHeight="1" spans="1:11">
      <c r="A2" s="26" t="s">
        <v>365</v>
      </c>
      <c r="B2" s="26"/>
      <c r="C2" s="26"/>
      <c r="D2" s="26"/>
      <c r="E2" s="26"/>
      <c r="F2" s="26"/>
      <c r="G2" s="26"/>
      <c r="H2" s="26"/>
      <c r="I2" s="26"/>
      <c r="J2" s="26"/>
      <c r="K2" s="26"/>
    </row>
    <row r="3" ht="13.5" customHeight="1" spans="1:11">
      <c r="A3" s="4" t="str">
        <f>"单位名称："&amp;"大理白族自治州审计局（本级）"</f>
        <v>单位名称：大理白族自治州审计局（本级）</v>
      </c>
      <c r="B3" s="5"/>
      <c r="C3" s="5"/>
      <c r="D3" s="5"/>
      <c r="E3" s="5"/>
      <c r="F3" s="5"/>
      <c r="G3" s="5"/>
      <c r="H3" s="6"/>
      <c r="I3" s="6"/>
      <c r="J3" s="6"/>
      <c r="K3" s="7" t="s">
        <v>2</v>
      </c>
    </row>
    <row r="4" ht="21.75" customHeight="1" spans="1:11">
      <c r="A4" s="8" t="s">
        <v>204</v>
      </c>
      <c r="B4" s="8" t="s">
        <v>128</v>
      </c>
      <c r="C4" s="8" t="s">
        <v>205</v>
      </c>
      <c r="D4" s="9" t="s">
        <v>129</v>
      </c>
      <c r="E4" s="9" t="s">
        <v>130</v>
      </c>
      <c r="F4" s="9" t="s">
        <v>131</v>
      </c>
      <c r="G4" s="9" t="s">
        <v>132</v>
      </c>
      <c r="H4" s="15" t="s">
        <v>31</v>
      </c>
      <c r="I4" s="10" t="s">
        <v>366</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c r="C8" s="28"/>
      <c r="D8" s="28"/>
      <c r="E8" s="28"/>
      <c r="F8" s="28"/>
      <c r="G8" s="28"/>
      <c r="H8" s="22"/>
      <c r="I8" s="22"/>
      <c r="J8" s="22"/>
      <c r="K8" s="22"/>
    </row>
    <row r="9" ht="30.65" customHeight="1" spans="1:11">
      <c r="A9" s="20"/>
      <c r="B9" s="20"/>
      <c r="C9" s="20"/>
      <c r="D9" s="20"/>
      <c r="E9" s="20"/>
      <c r="F9" s="20"/>
      <c r="G9" s="20"/>
      <c r="H9" s="22"/>
      <c r="I9" s="22"/>
      <c r="J9" s="22"/>
      <c r="K9" s="22"/>
    </row>
    <row r="10" ht="18.75" customHeight="1" spans="1:11">
      <c r="A10" s="29" t="s">
        <v>93</v>
      </c>
      <c r="B10" s="30"/>
      <c r="C10" s="30"/>
      <c r="D10" s="30"/>
      <c r="E10" s="30"/>
      <c r="F10" s="30"/>
      <c r="G10" s="31"/>
      <c r="H10" s="22"/>
      <c r="I10" s="22"/>
      <c r="J10" s="22"/>
      <c r="K10" s="22"/>
    </row>
    <row r="11" customHeight="1" spans="1:1">
      <c r="A11" s="32" t="s">
        <v>367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opLeftCell="A3" workbookViewId="0">
      <selection activeCell="C18" sqref="C18"/>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368</v>
      </c>
    </row>
    <row r="2" ht="27.75" customHeight="1" spans="1:7">
      <c r="A2" s="3" t="s">
        <v>369</v>
      </c>
      <c r="B2" s="3"/>
      <c r="C2" s="3"/>
      <c r="D2" s="3"/>
      <c r="E2" s="3"/>
      <c r="F2" s="3"/>
      <c r="G2" s="3"/>
    </row>
    <row r="3" ht="13.5" customHeight="1" spans="1:7">
      <c r="A3" s="4" t="str">
        <f>"单位名称："&amp;"大理白族自治州审计局（本级）"</f>
        <v>单位名称：大理白族自治州审计局（本级）</v>
      </c>
      <c r="B3" s="5"/>
      <c r="C3" s="5"/>
      <c r="D3" s="5"/>
      <c r="E3" s="6"/>
      <c r="F3" s="6"/>
      <c r="G3" s="7" t="s">
        <v>2</v>
      </c>
    </row>
    <row r="4" ht="21.75" customHeight="1" spans="1:7">
      <c r="A4" s="8" t="s">
        <v>205</v>
      </c>
      <c r="B4" s="8" t="s">
        <v>204</v>
      </c>
      <c r="C4" s="8" t="s">
        <v>128</v>
      </c>
      <c r="D4" s="9" t="s">
        <v>370</v>
      </c>
      <c r="E4" s="10" t="s">
        <v>34</v>
      </c>
      <c r="F4" s="11"/>
      <c r="G4" s="12"/>
    </row>
    <row r="5" ht="21.75" customHeight="1" spans="1:7">
      <c r="A5" s="13"/>
      <c r="B5" s="13"/>
      <c r="C5" s="13"/>
      <c r="D5" s="14"/>
      <c r="E5" s="15" t="s">
        <v>371</v>
      </c>
      <c r="F5" s="9" t="s">
        <v>372</v>
      </c>
      <c r="G5" s="9" t="s">
        <v>373</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2342100</v>
      </c>
      <c r="F8" s="22">
        <v>2342100</v>
      </c>
      <c r="G8" s="22">
        <v>2342100</v>
      </c>
    </row>
    <row r="9" ht="29.9" customHeight="1" spans="1:7">
      <c r="A9" s="20"/>
      <c r="B9" s="20" t="s">
        <v>374</v>
      </c>
      <c r="C9" s="20" t="s">
        <v>208</v>
      </c>
      <c r="D9" s="20" t="s">
        <v>375</v>
      </c>
      <c r="E9" s="22">
        <v>2342100</v>
      </c>
      <c r="F9" s="22">
        <v>2342100</v>
      </c>
      <c r="G9" s="22">
        <v>2342100</v>
      </c>
    </row>
    <row r="10" ht="18.75" customHeight="1" spans="1:7">
      <c r="A10" s="23" t="s">
        <v>31</v>
      </c>
      <c r="B10" s="24" t="s">
        <v>376</v>
      </c>
      <c r="C10" s="24"/>
      <c r="D10" s="25"/>
      <c r="E10" s="22">
        <v>2342100</v>
      </c>
      <c r="F10" s="22">
        <v>2342100</v>
      </c>
      <c r="G10" s="22">
        <v>2342100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topLeftCell="I1" workbookViewId="0">
      <selection activeCell="R3" sqref="R3:S3"/>
    </sheetView>
  </sheetViews>
  <sheetFormatPr defaultColWidth="8" defaultRowHeight="14.25" customHeight="1"/>
  <cols>
    <col min="1" max="1" width="21.1416666666667" customWidth="1"/>
    <col min="2" max="2" width="25.625" customWidth="1"/>
    <col min="3" max="19" width="16.175" customWidth="1"/>
  </cols>
  <sheetData>
    <row r="1" ht="12" customHeight="1" spans="1:18">
      <c r="A1" s="144"/>
      <c r="J1" s="156"/>
      <c r="R1" s="2" t="s">
        <v>27</v>
      </c>
    </row>
    <row r="2" ht="36" customHeight="1" spans="1:19">
      <c r="A2" s="145" t="s">
        <v>28</v>
      </c>
      <c r="B2" s="26"/>
      <c r="C2" s="26"/>
      <c r="D2" s="26"/>
      <c r="E2" s="26"/>
      <c r="F2" s="26"/>
      <c r="G2" s="26"/>
      <c r="H2" s="26"/>
      <c r="I2" s="26"/>
      <c r="J2" s="43"/>
      <c r="K2" s="26"/>
      <c r="L2" s="26"/>
      <c r="M2" s="26"/>
      <c r="N2" s="26"/>
      <c r="O2" s="26"/>
      <c r="P2" s="26"/>
      <c r="Q2" s="26"/>
      <c r="R2" s="26"/>
      <c r="S2" s="26"/>
    </row>
    <row r="3" ht="20.25" customHeight="1" spans="1:19">
      <c r="A3" s="91" t="str">
        <f>"单位名称："&amp;"大理白族自治州审计局（本级）"</f>
        <v>单位名称：大理白族自治州审计局（本级）</v>
      </c>
      <c r="B3" s="6"/>
      <c r="C3" s="6"/>
      <c r="D3" s="6"/>
      <c r="E3" s="6"/>
      <c r="F3" s="6"/>
      <c r="G3" s="6"/>
      <c r="H3" s="6"/>
      <c r="I3" s="6"/>
      <c r="J3" s="157"/>
      <c r="K3" s="6"/>
      <c r="L3" s="6"/>
      <c r="M3" s="6"/>
      <c r="N3" s="7"/>
      <c r="O3" s="7"/>
      <c r="P3" s="7"/>
      <c r="Q3" s="7"/>
      <c r="R3" s="7" t="s">
        <v>2</v>
      </c>
      <c r="S3" s="7"/>
    </row>
    <row r="4" ht="18.75" customHeight="1" spans="1:19">
      <c r="A4" s="146" t="s">
        <v>29</v>
      </c>
      <c r="B4" s="147" t="s">
        <v>30</v>
      </c>
      <c r="C4" s="147" t="s">
        <v>31</v>
      </c>
      <c r="D4" s="148" t="s">
        <v>32</v>
      </c>
      <c r="E4" s="149"/>
      <c r="F4" s="149"/>
      <c r="G4" s="149"/>
      <c r="H4" s="149"/>
      <c r="I4" s="149"/>
      <c r="J4" s="158"/>
      <c r="K4" s="149"/>
      <c r="L4" s="149"/>
      <c r="M4" s="149"/>
      <c r="N4" s="159"/>
      <c r="O4" s="159" t="s">
        <v>20</v>
      </c>
      <c r="P4" s="159"/>
      <c r="Q4" s="159"/>
      <c r="R4" s="159"/>
      <c r="S4" s="159"/>
    </row>
    <row r="5" ht="18" customHeight="1" spans="1:19">
      <c r="A5" s="150"/>
      <c r="B5" s="151"/>
      <c r="C5" s="151"/>
      <c r="D5" s="151" t="s">
        <v>33</v>
      </c>
      <c r="E5" s="151" t="s">
        <v>34</v>
      </c>
      <c r="F5" s="151" t="s">
        <v>35</v>
      </c>
      <c r="G5" s="151" t="s">
        <v>36</v>
      </c>
      <c r="H5" s="151" t="s">
        <v>37</v>
      </c>
      <c r="I5" s="160" t="s">
        <v>38</v>
      </c>
      <c r="J5" s="161"/>
      <c r="K5" s="160" t="s">
        <v>39</v>
      </c>
      <c r="L5" s="160" t="s">
        <v>40</v>
      </c>
      <c r="M5" s="160" t="s">
        <v>41</v>
      </c>
      <c r="N5" s="162" t="s">
        <v>42</v>
      </c>
      <c r="O5" s="163" t="s">
        <v>33</v>
      </c>
      <c r="P5" s="163" t="s">
        <v>34</v>
      </c>
      <c r="Q5" s="163" t="s">
        <v>35</v>
      </c>
      <c r="R5" s="163" t="s">
        <v>36</v>
      </c>
      <c r="S5" s="163" t="s">
        <v>43</v>
      </c>
    </row>
    <row r="6" ht="29.25" customHeight="1" spans="1:19">
      <c r="A6" s="152"/>
      <c r="B6" s="153"/>
      <c r="C6" s="153"/>
      <c r="D6" s="153"/>
      <c r="E6" s="153"/>
      <c r="F6" s="153"/>
      <c r="G6" s="153"/>
      <c r="H6" s="153"/>
      <c r="I6" s="164" t="s">
        <v>33</v>
      </c>
      <c r="J6" s="164" t="s">
        <v>44</v>
      </c>
      <c r="K6" s="164" t="s">
        <v>39</v>
      </c>
      <c r="L6" s="164" t="s">
        <v>40</v>
      </c>
      <c r="M6" s="164" t="s">
        <v>41</v>
      </c>
      <c r="N6" s="164" t="s">
        <v>42</v>
      </c>
      <c r="O6" s="164"/>
      <c r="P6" s="164"/>
      <c r="Q6" s="164"/>
      <c r="R6" s="164"/>
      <c r="S6" s="164"/>
    </row>
    <row r="7" ht="16.5" customHeight="1" spans="1:19">
      <c r="A7" s="129">
        <v>1</v>
      </c>
      <c r="B7" s="19">
        <v>2</v>
      </c>
      <c r="C7" s="19">
        <v>3</v>
      </c>
      <c r="D7" s="19">
        <v>4</v>
      </c>
      <c r="E7" s="129">
        <v>5</v>
      </c>
      <c r="F7" s="19">
        <v>6</v>
      </c>
      <c r="G7" s="19">
        <v>7</v>
      </c>
      <c r="H7" s="129">
        <v>8</v>
      </c>
      <c r="I7" s="19">
        <v>9</v>
      </c>
      <c r="J7" s="33">
        <v>10</v>
      </c>
      <c r="K7" s="33">
        <v>11</v>
      </c>
      <c r="L7" s="165">
        <v>12</v>
      </c>
      <c r="M7" s="33">
        <v>13</v>
      </c>
      <c r="N7" s="33">
        <v>14</v>
      </c>
      <c r="O7" s="33">
        <v>15</v>
      </c>
      <c r="P7" s="33">
        <v>16</v>
      </c>
      <c r="Q7" s="33">
        <v>17</v>
      </c>
      <c r="R7" s="33">
        <v>18</v>
      </c>
      <c r="S7" s="33">
        <v>19</v>
      </c>
    </row>
    <row r="8" ht="31.4" customHeight="1" spans="1:19">
      <c r="A8" s="28" t="s">
        <v>45</v>
      </c>
      <c r="B8" s="28" t="s">
        <v>46</v>
      </c>
      <c r="C8" s="22">
        <v>18504719.36</v>
      </c>
      <c r="D8" s="119">
        <v>18504719.36</v>
      </c>
      <c r="E8" s="90">
        <v>16074130.16</v>
      </c>
      <c r="F8" s="90"/>
      <c r="G8" s="90"/>
      <c r="H8" s="90"/>
      <c r="I8" s="90">
        <v>2430589.2</v>
      </c>
      <c r="J8" s="90"/>
      <c r="K8" s="90"/>
      <c r="L8" s="90"/>
      <c r="M8" s="90"/>
      <c r="N8" s="90">
        <v>2430589.2</v>
      </c>
      <c r="O8" s="90"/>
      <c r="P8" s="90"/>
      <c r="Q8" s="90"/>
      <c r="R8" s="90"/>
      <c r="S8" s="90"/>
    </row>
    <row r="9" ht="16.5" customHeight="1" spans="1:19">
      <c r="A9" s="154" t="s">
        <v>31</v>
      </c>
      <c r="B9" s="155"/>
      <c r="C9" s="119">
        <v>18504719.36</v>
      </c>
      <c r="D9" s="119">
        <v>18504719.36</v>
      </c>
      <c r="E9" s="90">
        <v>16074130.16</v>
      </c>
      <c r="F9" s="90"/>
      <c r="G9" s="90"/>
      <c r="H9" s="90"/>
      <c r="I9" s="90">
        <v>2430589.2</v>
      </c>
      <c r="J9" s="90"/>
      <c r="K9" s="90"/>
      <c r="L9" s="90"/>
      <c r="M9" s="90"/>
      <c r="N9" s="90">
        <v>2430589.2</v>
      </c>
      <c r="O9" s="90"/>
      <c r="P9" s="90"/>
      <c r="Q9" s="90"/>
      <c r="R9" s="90"/>
      <c r="S9" s="90"/>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G1" workbookViewId="0">
      <selection activeCell="O3" sqref="O3"/>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3" t="s">
        <v>47</v>
      </c>
    </row>
    <row r="2" ht="28.5" customHeight="1" spans="1:15">
      <c r="A2" s="26" t="s">
        <v>48</v>
      </c>
      <c r="B2" s="26"/>
      <c r="C2" s="26"/>
      <c r="D2" s="26"/>
      <c r="E2" s="26"/>
      <c r="F2" s="26"/>
      <c r="G2" s="26"/>
      <c r="H2" s="26"/>
      <c r="I2" s="26"/>
      <c r="J2" s="26"/>
      <c r="K2" s="26"/>
      <c r="L2" s="26"/>
      <c r="M2" s="26"/>
      <c r="N2" s="26"/>
      <c r="O2" s="26"/>
    </row>
    <row r="3" ht="15" customHeight="1" spans="1:15">
      <c r="A3" s="99" t="str">
        <f>"单位名称："&amp;"大理白族自治州审计局（本级）"</f>
        <v>单位名称：大理白族自治州审计局（本级）</v>
      </c>
      <c r="B3" s="100"/>
      <c r="C3" s="56"/>
      <c r="D3" s="56"/>
      <c r="E3" s="56"/>
      <c r="F3" s="56"/>
      <c r="G3" s="6"/>
      <c r="H3" s="56"/>
      <c r="I3" s="56"/>
      <c r="J3" s="6"/>
      <c r="K3" s="56"/>
      <c r="L3" s="56"/>
      <c r="M3" s="6"/>
      <c r="N3" s="6"/>
      <c r="O3" s="101" t="s">
        <v>2</v>
      </c>
    </row>
    <row r="4" ht="18.75" customHeight="1" spans="1:15">
      <c r="A4" s="9" t="s">
        <v>49</v>
      </c>
      <c r="B4" s="9" t="s">
        <v>50</v>
      </c>
      <c r="C4" s="15" t="s">
        <v>31</v>
      </c>
      <c r="D4" s="61" t="s">
        <v>34</v>
      </c>
      <c r="E4" s="61"/>
      <c r="F4" s="61"/>
      <c r="G4" s="9" t="s">
        <v>35</v>
      </c>
      <c r="H4" s="9" t="s">
        <v>36</v>
      </c>
      <c r="I4" s="9" t="s">
        <v>51</v>
      </c>
      <c r="J4" s="10" t="s">
        <v>52</v>
      </c>
      <c r="K4" s="67" t="s">
        <v>53</v>
      </c>
      <c r="L4" s="67" t="s">
        <v>54</v>
      </c>
      <c r="M4" s="67" t="s">
        <v>55</v>
      </c>
      <c r="N4" s="67" t="s">
        <v>56</v>
      </c>
      <c r="O4" s="85" t="s">
        <v>57</v>
      </c>
    </row>
    <row r="5" ht="30" customHeight="1" spans="1:15">
      <c r="A5" s="18"/>
      <c r="B5" s="18"/>
      <c r="C5" s="18"/>
      <c r="D5" s="61" t="s">
        <v>33</v>
      </c>
      <c r="E5" s="61" t="s">
        <v>58</v>
      </c>
      <c r="F5" s="61" t="s">
        <v>59</v>
      </c>
      <c r="G5" s="18"/>
      <c r="H5" s="18"/>
      <c r="I5" s="18"/>
      <c r="J5" s="61" t="s">
        <v>33</v>
      </c>
      <c r="K5" s="89" t="s">
        <v>53</v>
      </c>
      <c r="L5" s="89" t="s">
        <v>54</v>
      </c>
      <c r="M5" s="89" t="s">
        <v>55</v>
      </c>
      <c r="N5" s="89" t="s">
        <v>56</v>
      </c>
      <c r="O5" s="89" t="s">
        <v>57</v>
      </c>
    </row>
    <row r="6" ht="16.5" customHeight="1" spans="1:15">
      <c r="A6" s="61">
        <v>1</v>
      </c>
      <c r="B6" s="61">
        <v>2</v>
      </c>
      <c r="C6" s="61">
        <v>3</v>
      </c>
      <c r="D6" s="61">
        <v>4</v>
      </c>
      <c r="E6" s="61">
        <v>5</v>
      </c>
      <c r="F6" s="61">
        <v>6</v>
      </c>
      <c r="G6" s="61">
        <v>7</v>
      </c>
      <c r="H6" s="45">
        <v>8</v>
      </c>
      <c r="I6" s="45">
        <v>9</v>
      </c>
      <c r="J6" s="45">
        <v>10</v>
      </c>
      <c r="K6" s="45">
        <v>11</v>
      </c>
      <c r="L6" s="45">
        <v>12</v>
      </c>
      <c r="M6" s="45">
        <v>13</v>
      </c>
      <c r="N6" s="45">
        <v>14</v>
      </c>
      <c r="O6" s="61">
        <v>15</v>
      </c>
    </row>
    <row r="7" ht="20.25" customHeight="1" spans="1:15">
      <c r="A7" s="28" t="s">
        <v>60</v>
      </c>
      <c r="B7" s="28" t="s">
        <v>61</v>
      </c>
      <c r="C7" s="119">
        <v>14898776.4</v>
      </c>
      <c r="D7" s="119">
        <v>12898776.4</v>
      </c>
      <c r="E7" s="119">
        <v>10556676.4</v>
      </c>
      <c r="F7" s="119">
        <v>2342100</v>
      </c>
      <c r="G7" s="90"/>
      <c r="H7" s="119"/>
      <c r="I7" s="119"/>
      <c r="J7" s="119">
        <v>2000000</v>
      </c>
      <c r="K7" s="119"/>
      <c r="L7" s="119"/>
      <c r="M7" s="90"/>
      <c r="N7" s="119"/>
      <c r="O7" s="119">
        <v>2000000</v>
      </c>
    </row>
    <row r="8" ht="20.25" customHeight="1" spans="1:15">
      <c r="A8" s="127" t="s">
        <v>62</v>
      </c>
      <c r="B8" s="127" t="s">
        <v>63</v>
      </c>
      <c r="C8" s="119">
        <v>14898776.4</v>
      </c>
      <c r="D8" s="119">
        <v>12898776.4</v>
      </c>
      <c r="E8" s="119">
        <v>10556676.4</v>
      </c>
      <c r="F8" s="119">
        <v>2342100</v>
      </c>
      <c r="G8" s="90"/>
      <c r="H8" s="119"/>
      <c r="I8" s="119"/>
      <c r="J8" s="119">
        <v>2000000</v>
      </c>
      <c r="K8" s="119"/>
      <c r="L8" s="119"/>
      <c r="M8" s="90"/>
      <c r="N8" s="119"/>
      <c r="O8" s="119">
        <v>2000000</v>
      </c>
    </row>
    <row r="9" ht="20.25" customHeight="1" spans="1:15">
      <c r="A9" s="128" t="s">
        <v>64</v>
      </c>
      <c r="B9" s="128" t="s">
        <v>65</v>
      </c>
      <c r="C9" s="119">
        <v>10556676.4</v>
      </c>
      <c r="D9" s="119">
        <v>10556676.4</v>
      </c>
      <c r="E9" s="119">
        <v>10556676.4</v>
      </c>
      <c r="F9" s="119"/>
      <c r="G9" s="90"/>
      <c r="H9" s="119"/>
      <c r="I9" s="119"/>
      <c r="J9" s="119"/>
      <c r="K9" s="119"/>
      <c r="L9" s="119"/>
      <c r="M9" s="90"/>
      <c r="N9" s="119"/>
      <c r="O9" s="119"/>
    </row>
    <row r="10" ht="20.25" customHeight="1" spans="1:15">
      <c r="A10" s="128" t="s">
        <v>66</v>
      </c>
      <c r="B10" s="128" t="s">
        <v>67</v>
      </c>
      <c r="C10" s="119">
        <v>4342100</v>
      </c>
      <c r="D10" s="119">
        <v>2342100</v>
      </c>
      <c r="E10" s="119"/>
      <c r="F10" s="119">
        <v>2342100</v>
      </c>
      <c r="G10" s="90"/>
      <c r="H10" s="119"/>
      <c r="I10" s="119"/>
      <c r="J10" s="119">
        <v>2000000</v>
      </c>
      <c r="K10" s="119"/>
      <c r="L10" s="119"/>
      <c r="M10" s="90"/>
      <c r="N10" s="119"/>
      <c r="O10" s="119">
        <v>2000000</v>
      </c>
    </row>
    <row r="11" ht="20.25" customHeight="1" spans="1:15">
      <c r="A11" s="28" t="s">
        <v>68</v>
      </c>
      <c r="B11" s="28" t="s">
        <v>69</v>
      </c>
      <c r="C11" s="119">
        <v>1173665.82</v>
      </c>
      <c r="D11" s="119">
        <v>1173665.82</v>
      </c>
      <c r="E11" s="119">
        <v>1173665.82</v>
      </c>
      <c r="F11" s="119"/>
      <c r="G11" s="90"/>
      <c r="H11" s="119"/>
      <c r="I11" s="119"/>
      <c r="J11" s="119"/>
      <c r="K11" s="119"/>
      <c r="L11" s="119"/>
      <c r="M11" s="90"/>
      <c r="N11" s="119"/>
      <c r="O11" s="119"/>
    </row>
    <row r="12" ht="20.25" customHeight="1" spans="1:15">
      <c r="A12" s="127" t="s">
        <v>70</v>
      </c>
      <c r="B12" s="127" t="s">
        <v>71</v>
      </c>
      <c r="C12" s="119">
        <v>1160753.12</v>
      </c>
      <c r="D12" s="119">
        <v>1160753.12</v>
      </c>
      <c r="E12" s="119">
        <v>1160753.12</v>
      </c>
      <c r="F12" s="119"/>
      <c r="G12" s="90"/>
      <c r="H12" s="119"/>
      <c r="I12" s="119"/>
      <c r="J12" s="119"/>
      <c r="K12" s="119"/>
      <c r="L12" s="119"/>
      <c r="M12" s="90"/>
      <c r="N12" s="119"/>
      <c r="O12" s="119"/>
    </row>
    <row r="13" ht="20.25" customHeight="1" spans="1:15">
      <c r="A13" s="128" t="s">
        <v>72</v>
      </c>
      <c r="B13" s="128" t="s">
        <v>73</v>
      </c>
      <c r="C13" s="119">
        <v>1160753.12</v>
      </c>
      <c r="D13" s="119">
        <v>1160753.12</v>
      </c>
      <c r="E13" s="119">
        <v>1160753.12</v>
      </c>
      <c r="F13" s="119"/>
      <c r="G13" s="90"/>
      <c r="H13" s="119"/>
      <c r="I13" s="119"/>
      <c r="J13" s="119"/>
      <c r="K13" s="119"/>
      <c r="L13" s="119"/>
      <c r="M13" s="90"/>
      <c r="N13" s="119"/>
      <c r="O13" s="119"/>
    </row>
    <row r="14" ht="20.25" customHeight="1" spans="1:15">
      <c r="A14" s="127" t="s">
        <v>74</v>
      </c>
      <c r="B14" s="127" t="s">
        <v>75</v>
      </c>
      <c r="C14" s="119">
        <v>12912.7</v>
      </c>
      <c r="D14" s="119">
        <v>12912.7</v>
      </c>
      <c r="E14" s="119">
        <v>12912.7</v>
      </c>
      <c r="F14" s="119"/>
      <c r="G14" s="90"/>
      <c r="H14" s="119"/>
      <c r="I14" s="119"/>
      <c r="J14" s="119"/>
      <c r="K14" s="119"/>
      <c r="L14" s="119"/>
      <c r="M14" s="90"/>
      <c r="N14" s="119"/>
      <c r="O14" s="119"/>
    </row>
    <row r="15" ht="20.25" customHeight="1" spans="1:15">
      <c r="A15" s="128" t="s">
        <v>76</v>
      </c>
      <c r="B15" s="128" t="s">
        <v>75</v>
      </c>
      <c r="C15" s="119">
        <v>12912.7</v>
      </c>
      <c r="D15" s="119">
        <v>12912.7</v>
      </c>
      <c r="E15" s="119">
        <v>12912.7</v>
      </c>
      <c r="F15" s="119"/>
      <c r="G15" s="90"/>
      <c r="H15" s="119"/>
      <c r="I15" s="119"/>
      <c r="J15" s="119"/>
      <c r="K15" s="119"/>
      <c r="L15" s="119"/>
      <c r="M15" s="90"/>
      <c r="N15" s="119"/>
      <c r="O15" s="119"/>
    </row>
    <row r="16" ht="20.25" customHeight="1" spans="1:15">
      <c r="A16" s="28" t="s">
        <v>77</v>
      </c>
      <c r="B16" s="28" t="s">
        <v>78</v>
      </c>
      <c r="C16" s="119">
        <v>1016048.61</v>
      </c>
      <c r="D16" s="119">
        <v>1016048.61</v>
      </c>
      <c r="E16" s="119">
        <v>1016048.61</v>
      </c>
      <c r="F16" s="119"/>
      <c r="G16" s="90"/>
      <c r="H16" s="119"/>
      <c r="I16" s="119"/>
      <c r="J16" s="119"/>
      <c r="K16" s="119"/>
      <c r="L16" s="119"/>
      <c r="M16" s="90"/>
      <c r="N16" s="119"/>
      <c r="O16" s="119"/>
    </row>
    <row r="17" ht="20.25" customHeight="1" spans="1:15">
      <c r="A17" s="127" t="s">
        <v>79</v>
      </c>
      <c r="B17" s="127" t="s">
        <v>80</v>
      </c>
      <c r="C17" s="119">
        <v>1016048.61</v>
      </c>
      <c r="D17" s="119">
        <v>1016048.61</v>
      </c>
      <c r="E17" s="119">
        <v>1016048.61</v>
      </c>
      <c r="F17" s="119"/>
      <c r="G17" s="90"/>
      <c r="H17" s="119"/>
      <c r="I17" s="119"/>
      <c r="J17" s="119"/>
      <c r="K17" s="119"/>
      <c r="L17" s="119"/>
      <c r="M17" s="90"/>
      <c r="N17" s="119"/>
      <c r="O17" s="119"/>
    </row>
    <row r="18" ht="20.25" customHeight="1" spans="1:15">
      <c r="A18" s="128" t="s">
        <v>81</v>
      </c>
      <c r="B18" s="128" t="s">
        <v>82</v>
      </c>
      <c r="C18" s="119">
        <v>623904.8</v>
      </c>
      <c r="D18" s="119">
        <v>623904.8</v>
      </c>
      <c r="E18" s="119">
        <v>623904.8</v>
      </c>
      <c r="F18" s="119"/>
      <c r="G18" s="90"/>
      <c r="H18" s="119"/>
      <c r="I18" s="119"/>
      <c r="J18" s="119"/>
      <c r="K18" s="119"/>
      <c r="L18" s="119"/>
      <c r="M18" s="90"/>
      <c r="N18" s="119"/>
      <c r="O18" s="119"/>
    </row>
    <row r="19" ht="20.25" customHeight="1" spans="1:15">
      <c r="A19" s="128" t="s">
        <v>83</v>
      </c>
      <c r="B19" s="128" t="s">
        <v>84</v>
      </c>
      <c r="C19" s="119">
        <v>368863.81</v>
      </c>
      <c r="D19" s="119">
        <v>368863.81</v>
      </c>
      <c r="E19" s="119">
        <v>368863.81</v>
      </c>
      <c r="F19" s="119"/>
      <c r="G19" s="90"/>
      <c r="H19" s="119"/>
      <c r="I19" s="119"/>
      <c r="J19" s="119"/>
      <c r="K19" s="119"/>
      <c r="L19" s="119"/>
      <c r="M19" s="90"/>
      <c r="N19" s="119"/>
      <c r="O19" s="119"/>
    </row>
    <row r="20" ht="20.25" customHeight="1" spans="1:15">
      <c r="A20" s="128" t="s">
        <v>85</v>
      </c>
      <c r="B20" s="128" t="s">
        <v>86</v>
      </c>
      <c r="C20" s="119">
        <v>23280</v>
      </c>
      <c r="D20" s="119">
        <v>23280</v>
      </c>
      <c r="E20" s="119">
        <v>23280</v>
      </c>
      <c r="F20" s="119"/>
      <c r="G20" s="90"/>
      <c r="H20" s="119"/>
      <c r="I20" s="119"/>
      <c r="J20" s="119"/>
      <c r="K20" s="119"/>
      <c r="L20" s="119"/>
      <c r="M20" s="90"/>
      <c r="N20" s="119"/>
      <c r="O20" s="119"/>
    </row>
    <row r="21" ht="20.25" customHeight="1" spans="1:15">
      <c r="A21" s="28" t="s">
        <v>87</v>
      </c>
      <c r="B21" s="28" t="s">
        <v>88</v>
      </c>
      <c r="C21" s="119">
        <v>985639.33</v>
      </c>
      <c r="D21" s="119">
        <v>985639.33</v>
      </c>
      <c r="E21" s="119">
        <v>985639.33</v>
      </c>
      <c r="F21" s="119"/>
      <c r="G21" s="90"/>
      <c r="H21" s="119"/>
      <c r="I21" s="119"/>
      <c r="J21" s="119"/>
      <c r="K21" s="119"/>
      <c r="L21" s="119"/>
      <c r="M21" s="90"/>
      <c r="N21" s="119"/>
      <c r="O21" s="119"/>
    </row>
    <row r="22" ht="20.25" customHeight="1" spans="1:15">
      <c r="A22" s="127" t="s">
        <v>89</v>
      </c>
      <c r="B22" s="127" t="s">
        <v>90</v>
      </c>
      <c r="C22" s="119">
        <v>985639.33</v>
      </c>
      <c r="D22" s="119">
        <v>985639.33</v>
      </c>
      <c r="E22" s="119">
        <v>985639.33</v>
      </c>
      <c r="F22" s="119"/>
      <c r="G22" s="90"/>
      <c r="H22" s="119"/>
      <c r="I22" s="119"/>
      <c r="J22" s="119"/>
      <c r="K22" s="119"/>
      <c r="L22" s="119"/>
      <c r="M22" s="90"/>
      <c r="N22" s="119"/>
      <c r="O22" s="119"/>
    </row>
    <row r="23" ht="20.25" customHeight="1" spans="1:15">
      <c r="A23" s="128" t="s">
        <v>91</v>
      </c>
      <c r="B23" s="128" t="s">
        <v>92</v>
      </c>
      <c r="C23" s="119">
        <v>985639.33</v>
      </c>
      <c r="D23" s="119">
        <v>985639.33</v>
      </c>
      <c r="E23" s="119">
        <v>985639.33</v>
      </c>
      <c r="F23" s="119"/>
      <c r="G23" s="90"/>
      <c r="H23" s="119"/>
      <c r="I23" s="119"/>
      <c r="J23" s="119"/>
      <c r="K23" s="119"/>
      <c r="L23" s="119"/>
      <c r="M23" s="90"/>
      <c r="N23" s="119"/>
      <c r="O23" s="119"/>
    </row>
    <row r="24" ht="17.25" customHeight="1" spans="1:15">
      <c r="A24" s="102" t="s">
        <v>93</v>
      </c>
      <c r="B24" s="103" t="s">
        <v>93</v>
      </c>
      <c r="C24" s="119">
        <v>18074130.16</v>
      </c>
      <c r="D24" s="119">
        <v>16074130.16</v>
      </c>
      <c r="E24" s="119">
        <v>13732030.16</v>
      </c>
      <c r="F24" s="119">
        <v>2342100</v>
      </c>
      <c r="G24" s="90"/>
      <c r="H24" s="119"/>
      <c r="I24" s="119"/>
      <c r="J24" s="119">
        <v>2000000</v>
      </c>
      <c r="K24" s="119"/>
      <c r="L24" s="119"/>
      <c r="M24" s="90"/>
      <c r="N24" s="119"/>
      <c r="O24" s="119">
        <v>2000000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B1" workbookViewId="0">
      <selection activeCell="D3" sqref="D3"/>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7" t="s">
        <v>94</v>
      </c>
    </row>
    <row r="2" ht="31.5" customHeight="1" spans="1:4">
      <c r="A2" s="42" t="s">
        <v>95</v>
      </c>
      <c r="B2" s="131"/>
      <c r="C2" s="131"/>
      <c r="D2" s="131"/>
    </row>
    <row r="3" ht="17.25" customHeight="1" spans="1:4">
      <c r="A3" s="4" t="str">
        <f>"单位名称："&amp;"大理白族自治州审计局（本级）"</f>
        <v>单位名称：大理白族自治州审计局（本级）</v>
      </c>
      <c r="B3" s="132"/>
      <c r="C3" s="132"/>
      <c r="D3" s="98" t="s">
        <v>2</v>
      </c>
    </row>
    <row r="4" ht="24.65" customHeight="1" spans="1:4">
      <c r="A4" s="10" t="s">
        <v>3</v>
      </c>
      <c r="B4" s="12"/>
      <c r="C4" s="10" t="s">
        <v>4</v>
      </c>
      <c r="D4" s="12"/>
    </row>
    <row r="5" ht="15.65" customHeight="1" spans="1:4">
      <c r="A5" s="15" t="s">
        <v>5</v>
      </c>
      <c r="B5" s="133" t="s">
        <v>6</v>
      </c>
      <c r="C5" s="15" t="s">
        <v>96</v>
      </c>
      <c r="D5" s="133" t="s">
        <v>6</v>
      </c>
    </row>
    <row r="6" ht="14.15" customHeight="1" spans="1:4">
      <c r="A6" s="18"/>
      <c r="B6" s="17"/>
      <c r="C6" s="18"/>
      <c r="D6" s="17"/>
    </row>
    <row r="7" ht="29.15" customHeight="1" spans="1:4">
      <c r="A7" s="134" t="s">
        <v>97</v>
      </c>
      <c r="B7" s="135">
        <v>16074130.16</v>
      </c>
      <c r="C7" s="136" t="s">
        <v>98</v>
      </c>
      <c r="D7" s="135">
        <v>16074130.16</v>
      </c>
    </row>
    <row r="8" ht="29.15" customHeight="1" spans="1:4">
      <c r="A8" s="137" t="s">
        <v>99</v>
      </c>
      <c r="B8" s="90">
        <v>16074130.16</v>
      </c>
      <c r="C8" s="106" t="str">
        <f>"（一）"&amp;"一般公共服务支出"</f>
        <v>（一）一般公共服务支出</v>
      </c>
      <c r="D8" s="90">
        <v>12898776.4</v>
      </c>
    </row>
    <row r="9" ht="29.15" customHeight="1" spans="1:4">
      <c r="A9" s="137" t="s">
        <v>100</v>
      </c>
      <c r="B9" s="90"/>
      <c r="C9" s="106" t="str">
        <f>"（二）"&amp;"社会保障和就业支出"</f>
        <v>（二）社会保障和就业支出</v>
      </c>
      <c r="D9" s="90">
        <v>1173665.82</v>
      </c>
    </row>
    <row r="10" ht="29.15" customHeight="1" spans="1:4">
      <c r="A10" s="137" t="s">
        <v>101</v>
      </c>
      <c r="B10" s="90"/>
      <c r="C10" s="106" t="str">
        <f>"（三）"&amp;"卫生健康支出"</f>
        <v>（三）卫生健康支出</v>
      </c>
      <c r="D10" s="90">
        <v>1016048.61</v>
      </c>
    </row>
    <row r="11" ht="29.15" customHeight="1" spans="1:4">
      <c r="A11" s="138" t="s">
        <v>102</v>
      </c>
      <c r="B11" s="139"/>
      <c r="C11" s="106" t="str">
        <f>"（四）"&amp;"住房保障支出"</f>
        <v>（四）住房保障支出</v>
      </c>
      <c r="D11" s="90">
        <v>985639.33</v>
      </c>
    </row>
    <row r="12" ht="29.15" customHeight="1" spans="1:4">
      <c r="A12" s="137" t="s">
        <v>99</v>
      </c>
      <c r="B12" s="119"/>
      <c r="C12" s="140"/>
      <c r="D12" s="139"/>
    </row>
    <row r="13" ht="29.15" customHeight="1" spans="1:4">
      <c r="A13" s="141" t="s">
        <v>100</v>
      </c>
      <c r="B13" s="119"/>
      <c r="C13" s="140"/>
      <c r="D13" s="139"/>
    </row>
    <row r="14" ht="29.15" customHeight="1" spans="1:4">
      <c r="A14" s="141" t="s">
        <v>101</v>
      </c>
      <c r="B14" s="139"/>
      <c r="C14" s="140"/>
      <c r="D14" s="139"/>
    </row>
    <row r="15" ht="29.15" customHeight="1" spans="1:4">
      <c r="A15" s="142"/>
      <c r="B15" s="139"/>
      <c r="C15" s="143" t="s">
        <v>103</v>
      </c>
      <c r="D15" s="139"/>
    </row>
    <row r="16" ht="29.15" customHeight="1" spans="1:4">
      <c r="A16" s="142" t="s">
        <v>104</v>
      </c>
      <c r="B16" s="139">
        <v>16074130.16</v>
      </c>
      <c r="C16" s="140" t="s">
        <v>26</v>
      </c>
      <c r="D16" s="139">
        <v>16074130.16</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B1" workbookViewId="0">
      <selection activeCell="G3" sqref="G3"/>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1"/>
      <c r="F1" s="53"/>
      <c r="G1" s="53" t="s">
        <v>105</v>
      </c>
    </row>
    <row r="2" ht="39" customHeight="1" spans="1:7">
      <c r="A2" s="3" t="s">
        <v>106</v>
      </c>
      <c r="B2" s="3"/>
      <c r="C2" s="3"/>
      <c r="D2" s="3"/>
      <c r="E2" s="3"/>
      <c r="F2" s="3"/>
      <c r="G2" s="3"/>
    </row>
    <row r="3" ht="18" customHeight="1" spans="1:7">
      <c r="A3" s="4" t="str">
        <f>"单位名称："&amp;"大理白族自治州审计局（本级）"</f>
        <v>单位名称：大理白族自治州审计局（本级）</v>
      </c>
      <c r="F3" s="101"/>
      <c r="G3" s="101" t="s">
        <v>2</v>
      </c>
    </row>
    <row r="4" ht="20.25" customHeight="1" spans="1:7">
      <c r="A4" s="121" t="s">
        <v>107</v>
      </c>
      <c r="B4" s="122"/>
      <c r="C4" s="123" t="s">
        <v>31</v>
      </c>
      <c r="D4" s="11" t="s">
        <v>58</v>
      </c>
      <c r="E4" s="11"/>
      <c r="F4" s="12"/>
      <c r="G4" s="123" t="s">
        <v>59</v>
      </c>
    </row>
    <row r="5" ht="20.25" customHeight="1" spans="1:7">
      <c r="A5" s="124" t="s">
        <v>49</v>
      </c>
      <c r="B5" s="125" t="s">
        <v>50</v>
      </c>
      <c r="C5" s="92"/>
      <c r="D5" s="92" t="s">
        <v>33</v>
      </c>
      <c r="E5" s="92" t="s">
        <v>108</v>
      </c>
      <c r="F5" s="92" t="s">
        <v>109</v>
      </c>
      <c r="G5" s="92"/>
    </row>
    <row r="6" ht="13.5" customHeight="1" spans="1:7">
      <c r="A6" s="126" t="s">
        <v>110</v>
      </c>
      <c r="B6" s="126" t="s">
        <v>111</v>
      </c>
      <c r="C6" s="126" t="s">
        <v>112</v>
      </c>
      <c r="D6" s="61">
        <v>4</v>
      </c>
      <c r="E6" s="126" t="s">
        <v>113</v>
      </c>
      <c r="F6" s="126" t="s">
        <v>114</v>
      </c>
      <c r="G6" s="126" t="s">
        <v>115</v>
      </c>
    </row>
    <row r="7" ht="18" customHeight="1" spans="1:7">
      <c r="A7" s="28" t="s">
        <v>60</v>
      </c>
      <c r="B7" s="28" t="s">
        <v>61</v>
      </c>
      <c r="C7" s="22">
        <v>12898776.4</v>
      </c>
      <c r="D7" s="22">
        <v>10556676.4</v>
      </c>
      <c r="E7" s="22">
        <v>8610179.43</v>
      </c>
      <c r="F7" s="22">
        <v>1946496.97</v>
      </c>
      <c r="G7" s="22">
        <v>2342100</v>
      </c>
    </row>
    <row r="8" ht="18" customHeight="1" spans="1:7">
      <c r="A8" s="28" t="s">
        <v>62</v>
      </c>
      <c r="B8" s="127" t="s">
        <v>63</v>
      </c>
      <c r="C8" s="22">
        <v>12898776.4</v>
      </c>
      <c r="D8" s="22">
        <v>10556676.4</v>
      </c>
      <c r="E8" s="22">
        <v>8610179.43</v>
      </c>
      <c r="F8" s="22">
        <v>1946496.97</v>
      </c>
      <c r="G8" s="22">
        <v>2342100</v>
      </c>
    </row>
    <row r="9" ht="18" customHeight="1" spans="1:7">
      <c r="A9" s="28" t="s">
        <v>64</v>
      </c>
      <c r="B9" s="128" t="s">
        <v>65</v>
      </c>
      <c r="C9" s="22">
        <v>10556676.4</v>
      </c>
      <c r="D9" s="22">
        <v>10556676.4</v>
      </c>
      <c r="E9" s="22">
        <v>8610179.43</v>
      </c>
      <c r="F9" s="22">
        <v>1946496.97</v>
      </c>
      <c r="G9" s="22"/>
    </row>
    <row r="10" ht="18" customHeight="1" spans="1:7">
      <c r="A10" s="28" t="s">
        <v>66</v>
      </c>
      <c r="B10" s="128" t="s">
        <v>67</v>
      </c>
      <c r="C10" s="22">
        <v>2342100</v>
      </c>
      <c r="D10" s="22"/>
      <c r="E10" s="22"/>
      <c r="F10" s="22"/>
      <c r="G10" s="22">
        <v>2342100</v>
      </c>
    </row>
    <row r="11" ht="18" customHeight="1" spans="1:7">
      <c r="A11" s="28" t="s">
        <v>68</v>
      </c>
      <c r="B11" s="28" t="s">
        <v>69</v>
      </c>
      <c r="C11" s="22">
        <v>1173665.82</v>
      </c>
      <c r="D11" s="22">
        <v>1173665.82</v>
      </c>
      <c r="E11" s="22">
        <v>1173665.82</v>
      </c>
      <c r="F11" s="22"/>
      <c r="G11" s="22"/>
    </row>
    <row r="12" ht="18" customHeight="1" spans="1:7">
      <c r="A12" s="28" t="s">
        <v>70</v>
      </c>
      <c r="B12" s="127" t="s">
        <v>71</v>
      </c>
      <c r="C12" s="22">
        <v>1160753.12</v>
      </c>
      <c r="D12" s="22">
        <v>1160753.12</v>
      </c>
      <c r="E12" s="22">
        <v>1160753.12</v>
      </c>
      <c r="F12" s="22"/>
      <c r="G12" s="22"/>
    </row>
    <row r="13" ht="18" customHeight="1" spans="1:7">
      <c r="A13" s="28" t="s">
        <v>72</v>
      </c>
      <c r="B13" s="128" t="s">
        <v>73</v>
      </c>
      <c r="C13" s="22">
        <v>1160753.12</v>
      </c>
      <c r="D13" s="22">
        <v>1160753.12</v>
      </c>
      <c r="E13" s="22">
        <v>1160753.12</v>
      </c>
      <c r="F13" s="22"/>
      <c r="G13" s="22"/>
    </row>
    <row r="14" ht="18" customHeight="1" spans="1:7">
      <c r="A14" s="28" t="s">
        <v>74</v>
      </c>
      <c r="B14" s="127" t="s">
        <v>75</v>
      </c>
      <c r="C14" s="22">
        <v>12912.7</v>
      </c>
      <c r="D14" s="22">
        <v>12912.7</v>
      </c>
      <c r="E14" s="22">
        <v>12912.7</v>
      </c>
      <c r="F14" s="22"/>
      <c r="G14" s="22"/>
    </row>
    <row r="15" ht="18" customHeight="1" spans="1:7">
      <c r="A15" s="28" t="s">
        <v>76</v>
      </c>
      <c r="B15" s="128" t="s">
        <v>75</v>
      </c>
      <c r="C15" s="22">
        <v>12912.7</v>
      </c>
      <c r="D15" s="22">
        <v>12912.7</v>
      </c>
      <c r="E15" s="22">
        <v>12912.7</v>
      </c>
      <c r="F15" s="22"/>
      <c r="G15" s="22"/>
    </row>
    <row r="16" ht="18" customHeight="1" spans="1:7">
      <c r="A16" s="28" t="s">
        <v>77</v>
      </c>
      <c r="B16" s="28" t="s">
        <v>78</v>
      </c>
      <c r="C16" s="22">
        <v>1016048.61</v>
      </c>
      <c r="D16" s="22">
        <v>1016048.61</v>
      </c>
      <c r="E16" s="22">
        <v>1016048.61</v>
      </c>
      <c r="F16" s="22"/>
      <c r="G16" s="22"/>
    </row>
    <row r="17" ht="18" customHeight="1" spans="1:7">
      <c r="A17" s="28" t="s">
        <v>79</v>
      </c>
      <c r="B17" s="127" t="s">
        <v>80</v>
      </c>
      <c r="C17" s="22">
        <v>1016048.61</v>
      </c>
      <c r="D17" s="22">
        <v>1016048.61</v>
      </c>
      <c r="E17" s="22">
        <v>1016048.61</v>
      </c>
      <c r="F17" s="22"/>
      <c r="G17" s="22"/>
    </row>
    <row r="18" ht="18" customHeight="1" spans="1:7">
      <c r="A18" s="28" t="s">
        <v>81</v>
      </c>
      <c r="B18" s="128" t="s">
        <v>82</v>
      </c>
      <c r="C18" s="22">
        <v>623904.8</v>
      </c>
      <c r="D18" s="22">
        <v>623904.8</v>
      </c>
      <c r="E18" s="22">
        <v>623904.8</v>
      </c>
      <c r="F18" s="22"/>
      <c r="G18" s="22"/>
    </row>
    <row r="19" ht="18" customHeight="1" spans="1:7">
      <c r="A19" s="28" t="s">
        <v>83</v>
      </c>
      <c r="B19" s="128" t="s">
        <v>84</v>
      </c>
      <c r="C19" s="22">
        <v>368863.81</v>
      </c>
      <c r="D19" s="22">
        <v>368863.81</v>
      </c>
      <c r="E19" s="22">
        <v>368863.81</v>
      </c>
      <c r="F19" s="22"/>
      <c r="G19" s="22"/>
    </row>
    <row r="20" ht="18" customHeight="1" spans="1:7">
      <c r="A20" s="28" t="s">
        <v>85</v>
      </c>
      <c r="B20" s="128" t="s">
        <v>86</v>
      </c>
      <c r="C20" s="22">
        <v>23280</v>
      </c>
      <c r="D20" s="22">
        <v>23280</v>
      </c>
      <c r="E20" s="22">
        <v>23280</v>
      </c>
      <c r="F20" s="22"/>
      <c r="G20" s="22"/>
    </row>
    <row r="21" ht="18" customHeight="1" spans="1:7">
      <c r="A21" s="28" t="s">
        <v>87</v>
      </c>
      <c r="B21" s="28" t="s">
        <v>88</v>
      </c>
      <c r="C21" s="22">
        <v>985639.33</v>
      </c>
      <c r="D21" s="22">
        <v>985639.33</v>
      </c>
      <c r="E21" s="22">
        <v>985639.33</v>
      </c>
      <c r="F21" s="22"/>
      <c r="G21" s="22"/>
    </row>
    <row r="22" ht="18" customHeight="1" spans="1:7">
      <c r="A22" s="28" t="s">
        <v>89</v>
      </c>
      <c r="B22" s="127" t="s">
        <v>90</v>
      </c>
      <c r="C22" s="22">
        <v>985639.33</v>
      </c>
      <c r="D22" s="22">
        <v>985639.33</v>
      </c>
      <c r="E22" s="22">
        <v>985639.33</v>
      </c>
      <c r="F22" s="22"/>
      <c r="G22" s="22"/>
    </row>
    <row r="23" ht="18" customHeight="1" spans="1:7">
      <c r="A23" s="28" t="s">
        <v>91</v>
      </c>
      <c r="B23" s="128" t="s">
        <v>92</v>
      </c>
      <c r="C23" s="22">
        <v>985639.33</v>
      </c>
      <c r="D23" s="22">
        <v>985639.33</v>
      </c>
      <c r="E23" s="22">
        <v>985639.33</v>
      </c>
      <c r="F23" s="22"/>
      <c r="G23" s="22"/>
    </row>
    <row r="24" ht="18" customHeight="1" spans="1:7">
      <c r="A24" s="129" t="s">
        <v>93</v>
      </c>
      <c r="B24" s="130" t="s">
        <v>93</v>
      </c>
      <c r="C24" s="22">
        <v>16074130.16</v>
      </c>
      <c r="D24" s="22">
        <v>13732030.16</v>
      </c>
      <c r="E24" s="22">
        <v>11785533.19</v>
      </c>
      <c r="F24" s="22">
        <v>1946496.97</v>
      </c>
      <c r="G24" s="22">
        <v>2342100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9" sqref="C19"/>
    </sheetView>
  </sheetViews>
  <sheetFormatPr defaultColWidth="9.14166666666667" defaultRowHeight="14.25" customHeight="1" outlineLevelRow="6" outlineLevelCol="5"/>
  <cols>
    <col min="1" max="1" width="27.425" customWidth="1"/>
    <col min="2" max="6" width="31.175" customWidth="1"/>
  </cols>
  <sheetData>
    <row r="1" ht="12" customHeight="1" spans="1:6">
      <c r="A1" s="115"/>
      <c r="B1" s="115"/>
      <c r="C1" s="58"/>
      <c r="F1" s="57" t="s">
        <v>116</v>
      </c>
    </row>
    <row r="2" ht="25.5" customHeight="1" spans="1:6">
      <c r="A2" s="116" t="s">
        <v>117</v>
      </c>
      <c r="B2" s="116"/>
      <c r="C2" s="116"/>
      <c r="D2" s="116"/>
      <c r="E2" s="116"/>
      <c r="F2" s="116"/>
    </row>
    <row r="3" ht="15.75" customHeight="1" spans="1:6">
      <c r="A3" s="4" t="str">
        <f>"单位名称："&amp;"大理白族自治州审计局（本级）"</f>
        <v>单位名称：大理白族自治州审计局（本级）</v>
      </c>
      <c r="B3" s="115"/>
      <c r="C3" s="58"/>
      <c r="F3" s="57" t="s">
        <v>2</v>
      </c>
    </row>
    <row r="4" ht="19.5" customHeight="1" spans="1:6">
      <c r="A4" s="9" t="s">
        <v>118</v>
      </c>
      <c r="B4" s="15" t="s">
        <v>119</v>
      </c>
      <c r="C4" s="10" t="s">
        <v>120</v>
      </c>
      <c r="D4" s="11"/>
      <c r="E4" s="12"/>
      <c r="F4" s="15" t="s">
        <v>121</v>
      </c>
    </row>
    <row r="5" ht="19.5" customHeight="1" spans="1:6">
      <c r="A5" s="17"/>
      <c r="B5" s="18"/>
      <c r="C5" s="61" t="s">
        <v>33</v>
      </c>
      <c r="D5" s="61" t="s">
        <v>122</v>
      </c>
      <c r="E5" s="61" t="s">
        <v>123</v>
      </c>
      <c r="F5" s="18"/>
    </row>
    <row r="6" ht="18.75" customHeight="1" spans="1:6">
      <c r="A6" s="117">
        <v>1</v>
      </c>
      <c r="B6" s="117">
        <v>2</v>
      </c>
      <c r="C6" s="118">
        <v>3</v>
      </c>
      <c r="D6" s="117">
        <v>4</v>
      </c>
      <c r="E6" s="117">
        <v>5</v>
      </c>
      <c r="F6" s="117">
        <v>6</v>
      </c>
    </row>
    <row r="7" ht="18.75" customHeight="1" spans="1:6">
      <c r="A7" s="119">
        <v>130000</v>
      </c>
      <c r="B7" s="119"/>
      <c r="C7" s="120">
        <v>100000</v>
      </c>
      <c r="D7" s="119"/>
      <c r="E7" s="119">
        <v>100000</v>
      </c>
      <c r="F7" s="119">
        <v>30000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topLeftCell="A4" workbookViewId="0">
      <selection activeCell="C13" sqref="C1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1"/>
      <c r="W1" s="53" t="s">
        <v>124</v>
      </c>
    </row>
    <row r="2" ht="27.75" customHeight="1" spans="1:23">
      <c r="A2" s="26" t="s">
        <v>125</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"单位名称："&amp;"大理白族自治州审计局（本级）"</f>
        <v>单位名称：大理白族自治州审计局（本级）</v>
      </c>
      <c r="B3" s="5"/>
      <c r="C3" s="5"/>
      <c r="D3" s="5"/>
      <c r="E3" s="5"/>
      <c r="F3" s="5"/>
      <c r="G3" s="5"/>
      <c r="H3" s="6"/>
      <c r="I3" s="6"/>
      <c r="J3" s="6"/>
      <c r="K3" s="6"/>
      <c r="L3" s="6"/>
      <c r="M3" s="6"/>
      <c r="N3" s="6"/>
      <c r="O3" s="6"/>
      <c r="P3" s="6"/>
      <c r="Q3" s="6"/>
      <c r="U3" s="111"/>
      <c r="W3" s="101" t="s">
        <v>2</v>
      </c>
    </row>
    <row r="4" ht="21.75" customHeight="1" spans="1:23">
      <c r="A4" s="8" t="s">
        <v>126</v>
      </c>
      <c r="B4" s="8" t="s">
        <v>127</v>
      </c>
      <c r="C4" s="8" t="s">
        <v>128</v>
      </c>
      <c r="D4" s="9" t="s">
        <v>129</v>
      </c>
      <c r="E4" s="9" t="s">
        <v>130</v>
      </c>
      <c r="F4" s="9" t="s">
        <v>131</v>
      </c>
      <c r="G4" s="9" t="s">
        <v>132</v>
      </c>
      <c r="H4" s="61" t="s">
        <v>133</v>
      </c>
      <c r="I4" s="61"/>
      <c r="J4" s="61"/>
      <c r="K4" s="61"/>
      <c r="L4" s="108"/>
      <c r="M4" s="108"/>
      <c r="N4" s="108"/>
      <c r="O4" s="108"/>
      <c r="P4" s="108"/>
      <c r="Q4" s="44"/>
      <c r="R4" s="61"/>
      <c r="S4" s="61"/>
      <c r="T4" s="61"/>
      <c r="U4" s="61"/>
      <c r="V4" s="61"/>
      <c r="W4" s="61"/>
    </row>
    <row r="5" ht="21.75" customHeight="1" spans="1:23">
      <c r="A5" s="13"/>
      <c r="B5" s="13"/>
      <c r="C5" s="13"/>
      <c r="D5" s="14"/>
      <c r="E5" s="14"/>
      <c r="F5" s="14"/>
      <c r="G5" s="14"/>
      <c r="H5" s="61" t="s">
        <v>31</v>
      </c>
      <c r="I5" s="44" t="s">
        <v>34</v>
      </c>
      <c r="J5" s="44"/>
      <c r="K5" s="44"/>
      <c r="L5" s="108"/>
      <c r="M5" s="108"/>
      <c r="N5" s="108" t="s">
        <v>134</v>
      </c>
      <c r="O5" s="108"/>
      <c r="P5" s="108"/>
      <c r="Q5" s="44" t="s">
        <v>37</v>
      </c>
      <c r="R5" s="61" t="s">
        <v>52</v>
      </c>
      <c r="S5" s="44"/>
      <c r="T5" s="44"/>
      <c r="U5" s="44"/>
      <c r="V5" s="44"/>
      <c r="W5" s="44"/>
    </row>
    <row r="6" ht="15" customHeight="1" spans="1:23">
      <c r="A6" s="16"/>
      <c r="B6" s="16"/>
      <c r="C6" s="16"/>
      <c r="D6" s="17"/>
      <c r="E6" s="17"/>
      <c r="F6" s="17"/>
      <c r="G6" s="17"/>
      <c r="H6" s="61"/>
      <c r="I6" s="44" t="s">
        <v>135</v>
      </c>
      <c r="J6" s="44" t="s">
        <v>136</v>
      </c>
      <c r="K6" s="44" t="s">
        <v>137</v>
      </c>
      <c r="L6" s="114" t="s">
        <v>138</v>
      </c>
      <c r="M6" s="114" t="s">
        <v>139</v>
      </c>
      <c r="N6" s="114" t="s">
        <v>34</v>
      </c>
      <c r="O6" s="114" t="s">
        <v>35</v>
      </c>
      <c r="P6" s="114" t="s">
        <v>36</v>
      </c>
      <c r="Q6" s="44"/>
      <c r="R6" s="44" t="s">
        <v>33</v>
      </c>
      <c r="S6" s="44" t="s">
        <v>44</v>
      </c>
      <c r="T6" s="44" t="s">
        <v>140</v>
      </c>
      <c r="U6" s="44" t="s">
        <v>40</v>
      </c>
      <c r="V6" s="44" t="s">
        <v>41</v>
      </c>
      <c r="W6" s="44" t="s">
        <v>42</v>
      </c>
    </row>
    <row r="7" ht="27.75" customHeight="1" spans="1:23">
      <c r="A7" s="16"/>
      <c r="B7" s="16"/>
      <c r="C7" s="16"/>
      <c r="D7" s="17"/>
      <c r="E7" s="17"/>
      <c r="F7" s="17"/>
      <c r="G7" s="17"/>
      <c r="H7" s="61"/>
      <c r="I7" s="44"/>
      <c r="J7" s="44"/>
      <c r="K7" s="44"/>
      <c r="L7" s="114"/>
      <c r="M7" s="114"/>
      <c r="N7" s="114"/>
      <c r="O7" s="114"/>
      <c r="P7" s="114"/>
      <c r="Q7" s="44"/>
      <c r="R7" s="44"/>
      <c r="S7" s="44"/>
      <c r="T7" s="44"/>
      <c r="U7" s="44"/>
      <c r="V7" s="44"/>
      <c r="W7" s="44"/>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106" t="s">
        <v>46</v>
      </c>
      <c r="B9" s="107"/>
      <c r="C9" s="106"/>
      <c r="D9" s="106"/>
      <c r="E9" s="106"/>
      <c r="F9" s="106"/>
      <c r="G9" s="106"/>
      <c r="H9" s="22">
        <v>13732030.16</v>
      </c>
      <c r="I9" s="22">
        <v>13732030.16</v>
      </c>
      <c r="J9" s="22">
        <v>3395677.62</v>
      </c>
      <c r="K9" s="22"/>
      <c r="L9" s="22">
        <v>10336352.54</v>
      </c>
      <c r="M9" s="22"/>
      <c r="N9" s="22"/>
      <c r="O9" s="22"/>
      <c r="P9" s="22"/>
      <c r="Q9" s="22"/>
      <c r="R9" s="22"/>
      <c r="S9" s="22"/>
      <c r="T9" s="22"/>
      <c r="U9" s="22"/>
      <c r="V9" s="22"/>
      <c r="W9" s="22"/>
    </row>
    <row r="10" ht="31.4" customHeight="1" spans="1:23">
      <c r="A10" s="113" t="s">
        <v>46</v>
      </c>
      <c r="B10" s="107" t="s">
        <v>141</v>
      </c>
      <c r="C10" s="106" t="s">
        <v>142</v>
      </c>
      <c r="D10" s="106" t="s">
        <v>64</v>
      </c>
      <c r="E10" s="106" t="s">
        <v>65</v>
      </c>
      <c r="F10" s="106" t="s">
        <v>143</v>
      </c>
      <c r="G10" s="106" t="s">
        <v>144</v>
      </c>
      <c r="H10" s="22">
        <v>2935535.4</v>
      </c>
      <c r="I10" s="22">
        <v>2935535.4</v>
      </c>
      <c r="J10" s="22">
        <v>733883.85</v>
      </c>
      <c r="K10" s="22"/>
      <c r="L10" s="22">
        <v>2201651.55</v>
      </c>
      <c r="M10" s="22"/>
      <c r="N10" s="22"/>
      <c r="O10" s="22"/>
      <c r="P10" s="22"/>
      <c r="Q10" s="22"/>
      <c r="R10" s="22"/>
      <c r="S10" s="22"/>
      <c r="T10" s="22"/>
      <c r="U10" s="22"/>
      <c r="V10" s="22"/>
      <c r="W10" s="22"/>
    </row>
    <row r="11" ht="31.4" customHeight="1" spans="1:23">
      <c r="A11" s="113" t="s">
        <v>46</v>
      </c>
      <c r="B11" s="107" t="s">
        <v>141</v>
      </c>
      <c r="C11" s="106" t="s">
        <v>142</v>
      </c>
      <c r="D11" s="106" t="s">
        <v>64</v>
      </c>
      <c r="E11" s="106" t="s">
        <v>65</v>
      </c>
      <c r="F11" s="106" t="s">
        <v>145</v>
      </c>
      <c r="G11" s="106" t="s">
        <v>146</v>
      </c>
      <c r="H11" s="22">
        <v>3971280.6</v>
      </c>
      <c r="I11" s="22">
        <v>3971280.6</v>
      </c>
      <c r="J11" s="22">
        <v>992820.15</v>
      </c>
      <c r="K11" s="22"/>
      <c r="L11" s="22">
        <v>2978460.45</v>
      </c>
      <c r="M11" s="22"/>
      <c r="N11" s="22"/>
      <c r="O11" s="22"/>
      <c r="P11" s="22"/>
      <c r="Q11" s="22"/>
      <c r="R11" s="22"/>
      <c r="S11" s="22"/>
      <c r="T11" s="22"/>
      <c r="U11" s="22"/>
      <c r="V11" s="22"/>
      <c r="W11" s="22"/>
    </row>
    <row r="12" ht="31.4" customHeight="1" spans="1:23">
      <c r="A12" s="113" t="s">
        <v>46</v>
      </c>
      <c r="B12" s="107" t="s">
        <v>141</v>
      </c>
      <c r="C12" s="106" t="s">
        <v>142</v>
      </c>
      <c r="D12" s="106" t="s">
        <v>64</v>
      </c>
      <c r="E12" s="106" t="s">
        <v>65</v>
      </c>
      <c r="F12" s="106" t="s">
        <v>147</v>
      </c>
      <c r="G12" s="106" t="s">
        <v>148</v>
      </c>
      <c r="H12" s="22">
        <v>267877.95</v>
      </c>
      <c r="I12" s="22">
        <v>267877.95</v>
      </c>
      <c r="J12" s="22">
        <v>66969.49</v>
      </c>
      <c r="K12" s="22"/>
      <c r="L12" s="22">
        <v>200908.46</v>
      </c>
      <c r="M12" s="22"/>
      <c r="N12" s="22"/>
      <c r="O12" s="22"/>
      <c r="P12" s="22"/>
      <c r="Q12" s="22"/>
      <c r="R12" s="22"/>
      <c r="S12" s="22"/>
      <c r="T12" s="22"/>
      <c r="U12" s="22"/>
      <c r="V12" s="22"/>
      <c r="W12" s="22"/>
    </row>
    <row r="13" ht="31.4" customHeight="1" spans="1:23">
      <c r="A13" s="113" t="s">
        <v>46</v>
      </c>
      <c r="B13" s="107" t="s">
        <v>149</v>
      </c>
      <c r="C13" s="106" t="s">
        <v>150</v>
      </c>
      <c r="D13" s="106" t="s">
        <v>72</v>
      </c>
      <c r="E13" s="106" t="s">
        <v>73</v>
      </c>
      <c r="F13" s="106" t="s">
        <v>151</v>
      </c>
      <c r="G13" s="106" t="s">
        <v>152</v>
      </c>
      <c r="H13" s="22">
        <v>1160753.12</v>
      </c>
      <c r="I13" s="22">
        <v>1160753.12</v>
      </c>
      <c r="J13" s="22">
        <v>290188.28</v>
      </c>
      <c r="K13" s="22"/>
      <c r="L13" s="22">
        <v>870564.84</v>
      </c>
      <c r="M13" s="22"/>
      <c r="N13" s="22"/>
      <c r="O13" s="22"/>
      <c r="P13" s="22"/>
      <c r="Q13" s="22"/>
      <c r="R13" s="22"/>
      <c r="S13" s="22"/>
      <c r="T13" s="22"/>
      <c r="U13" s="22"/>
      <c r="V13" s="22"/>
      <c r="W13" s="22"/>
    </row>
    <row r="14" ht="31.4" customHeight="1" spans="1:23">
      <c r="A14" s="113" t="s">
        <v>46</v>
      </c>
      <c r="B14" s="107" t="s">
        <v>149</v>
      </c>
      <c r="C14" s="106" t="s">
        <v>150</v>
      </c>
      <c r="D14" s="106" t="s">
        <v>76</v>
      </c>
      <c r="E14" s="106" t="s">
        <v>75</v>
      </c>
      <c r="F14" s="106" t="s">
        <v>153</v>
      </c>
      <c r="G14" s="106" t="s">
        <v>154</v>
      </c>
      <c r="H14" s="22">
        <v>12912.7</v>
      </c>
      <c r="I14" s="22">
        <v>12912.7</v>
      </c>
      <c r="J14" s="22">
        <v>3228.17</v>
      </c>
      <c r="K14" s="22"/>
      <c r="L14" s="22">
        <v>9684.53</v>
      </c>
      <c r="M14" s="22"/>
      <c r="N14" s="22"/>
      <c r="O14" s="22"/>
      <c r="P14" s="22"/>
      <c r="Q14" s="22"/>
      <c r="R14" s="22"/>
      <c r="S14" s="22"/>
      <c r="T14" s="22"/>
      <c r="U14" s="22"/>
      <c r="V14" s="22"/>
      <c r="W14" s="22"/>
    </row>
    <row r="15" ht="31.4" customHeight="1" spans="1:23">
      <c r="A15" s="113" t="s">
        <v>46</v>
      </c>
      <c r="B15" s="107" t="s">
        <v>149</v>
      </c>
      <c r="C15" s="106" t="s">
        <v>150</v>
      </c>
      <c r="D15" s="106" t="s">
        <v>81</v>
      </c>
      <c r="E15" s="106" t="s">
        <v>82</v>
      </c>
      <c r="F15" s="106" t="s">
        <v>155</v>
      </c>
      <c r="G15" s="106" t="s">
        <v>156</v>
      </c>
      <c r="H15" s="22">
        <v>623904.8</v>
      </c>
      <c r="I15" s="22">
        <v>623904.8</v>
      </c>
      <c r="J15" s="22">
        <v>155976.2</v>
      </c>
      <c r="K15" s="22"/>
      <c r="L15" s="22">
        <v>467928.6</v>
      </c>
      <c r="M15" s="22"/>
      <c r="N15" s="22"/>
      <c r="O15" s="22"/>
      <c r="P15" s="22"/>
      <c r="Q15" s="22"/>
      <c r="R15" s="22"/>
      <c r="S15" s="22"/>
      <c r="T15" s="22"/>
      <c r="U15" s="22"/>
      <c r="V15" s="22"/>
      <c r="W15" s="22"/>
    </row>
    <row r="16" ht="31.4" customHeight="1" spans="1:23">
      <c r="A16" s="113" t="s">
        <v>46</v>
      </c>
      <c r="B16" s="107" t="s">
        <v>149</v>
      </c>
      <c r="C16" s="106" t="s">
        <v>150</v>
      </c>
      <c r="D16" s="106" t="s">
        <v>83</v>
      </c>
      <c r="E16" s="106" t="s">
        <v>84</v>
      </c>
      <c r="F16" s="106" t="s">
        <v>157</v>
      </c>
      <c r="G16" s="106" t="s">
        <v>158</v>
      </c>
      <c r="H16" s="22">
        <v>368863.81</v>
      </c>
      <c r="I16" s="22">
        <v>368863.81</v>
      </c>
      <c r="J16" s="22">
        <v>92215.95</v>
      </c>
      <c r="K16" s="22"/>
      <c r="L16" s="22">
        <v>276647.86</v>
      </c>
      <c r="M16" s="22"/>
      <c r="N16" s="22"/>
      <c r="O16" s="22"/>
      <c r="P16" s="22"/>
      <c r="Q16" s="22"/>
      <c r="R16" s="22"/>
      <c r="S16" s="22"/>
      <c r="T16" s="22"/>
      <c r="U16" s="22"/>
      <c r="V16" s="22"/>
      <c r="W16" s="22"/>
    </row>
    <row r="17" ht="31.4" customHeight="1" spans="1:23">
      <c r="A17" s="113" t="s">
        <v>46</v>
      </c>
      <c r="B17" s="107" t="s">
        <v>149</v>
      </c>
      <c r="C17" s="106" t="s">
        <v>150</v>
      </c>
      <c r="D17" s="106" t="s">
        <v>85</v>
      </c>
      <c r="E17" s="106" t="s">
        <v>86</v>
      </c>
      <c r="F17" s="106" t="s">
        <v>153</v>
      </c>
      <c r="G17" s="106" t="s">
        <v>154</v>
      </c>
      <c r="H17" s="22">
        <v>23280</v>
      </c>
      <c r="I17" s="22">
        <v>23280</v>
      </c>
      <c r="J17" s="22">
        <v>23280</v>
      </c>
      <c r="K17" s="22"/>
      <c r="L17" s="22"/>
      <c r="M17" s="22"/>
      <c r="N17" s="22"/>
      <c r="O17" s="22"/>
      <c r="P17" s="22"/>
      <c r="Q17" s="22"/>
      <c r="R17" s="22"/>
      <c r="S17" s="22"/>
      <c r="T17" s="22"/>
      <c r="U17" s="22"/>
      <c r="V17" s="22"/>
      <c r="W17" s="22"/>
    </row>
    <row r="18" ht="31.4" customHeight="1" spans="1:23">
      <c r="A18" s="113" t="s">
        <v>46</v>
      </c>
      <c r="B18" s="107" t="s">
        <v>159</v>
      </c>
      <c r="C18" s="106" t="s">
        <v>92</v>
      </c>
      <c r="D18" s="106" t="s">
        <v>91</v>
      </c>
      <c r="E18" s="106" t="s">
        <v>92</v>
      </c>
      <c r="F18" s="106" t="s">
        <v>160</v>
      </c>
      <c r="G18" s="106" t="s">
        <v>92</v>
      </c>
      <c r="H18" s="22">
        <v>985639.33</v>
      </c>
      <c r="I18" s="22">
        <v>985639.33</v>
      </c>
      <c r="J18" s="22">
        <v>246409.83</v>
      </c>
      <c r="K18" s="22"/>
      <c r="L18" s="22">
        <v>739229.5</v>
      </c>
      <c r="M18" s="22"/>
      <c r="N18" s="22"/>
      <c r="O18" s="22"/>
      <c r="P18" s="22"/>
      <c r="Q18" s="22"/>
      <c r="R18" s="22"/>
      <c r="S18" s="22"/>
      <c r="T18" s="22"/>
      <c r="U18" s="22"/>
      <c r="V18" s="22"/>
      <c r="W18" s="22"/>
    </row>
    <row r="19" ht="31.4" customHeight="1" spans="1:23">
      <c r="A19" s="113" t="s">
        <v>46</v>
      </c>
      <c r="B19" s="107" t="s">
        <v>161</v>
      </c>
      <c r="C19" s="106" t="s">
        <v>162</v>
      </c>
      <c r="D19" s="106" t="s">
        <v>64</v>
      </c>
      <c r="E19" s="106" t="s">
        <v>65</v>
      </c>
      <c r="F19" s="106" t="s">
        <v>163</v>
      </c>
      <c r="G19" s="106" t="s">
        <v>164</v>
      </c>
      <c r="H19" s="22">
        <v>8787.48</v>
      </c>
      <c r="I19" s="22">
        <v>8787.48</v>
      </c>
      <c r="J19" s="22">
        <v>2196.87</v>
      </c>
      <c r="K19" s="22"/>
      <c r="L19" s="22">
        <v>6590.61</v>
      </c>
      <c r="M19" s="22"/>
      <c r="N19" s="22"/>
      <c r="O19" s="22"/>
      <c r="P19" s="22"/>
      <c r="Q19" s="22"/>
      <c r="R19" s="22"/>
      <c r="S19" s="22"/>
      <c r="T19" s="22"/>
      <c r="U19" s="22"/>
      <c r="V19" s="22"/>
      <c r="W19" s="22"/>
    </row>
    <row r="20" ht="31.4" customHeight="1" spans="1:23">
      <c r="A20" s="113" t="s">
        <v>46</v>
      </c>
      <c r="B20" s="107" t="s">
        <v>165</v>
      </c>
      <c r="C20" s="106" t="s">
        <v>166</v>
      </c>
      <c r="D20" s="106" t="s">
        <v>64</v>
      </c>
      <c r="E20" s="106" t="s">
        <v>65</v>
      </c>
      <c r="F20" s="106" t="s">
        <v>167</v>
      </c>
      <c r="G20" s="106" t="s">
        <v>168</v>
      </c>
      <c r="H20" s="22">
        <v>100000</v>
      </c>
      <c r="I20" s="22">
        <v>100000</v>
      </c>
      <c r="J20" s="22"/>
      <c r="K20" s="22"/>
      <c r="L20" s="22">
        <v>100000</v>
      </c>
      <c r="M20" s="22"/>
      <c r="N20" s="22"/>
      <c r="O20" s="22"/>
      <c r="P20" s="22"/>
      <c r="Q20" s="22"/>
      <c r="R20" s="22"/>
      <c r="S20" s="22"/>
      <c r="T20" s="22"/>
      <c r="U20" s="22"/>
      <c r="V20" s="22"/>
      <c r="W20" s="22"/>
    </row>
    <row r="21" ht="31.4" customHeight="1" spans="1:23">
      <c r="A21" s="113" t="s">
        <v>46</v>
      </c>
      <c r="B21" s="107" t="s">
        <v>169</v>
      </c>
      <c r="C21" s="106" t="s">
        <v>121</v>
      </c>
      <c r="D21" s="106" t="s">
        <v>64</v>
      </c>
      <c r="E21" s="106" t="s">
        <v>65</v>
      </c>
      <c r="F21" s="106" t="s">
        <v>170</v>
      </c>
      <c r="G21" s="106" t="s">
        <v>121</v>
      </c>
      <c r="H21" s="22">
        <v>30000</v>
      </c>
      <c r="I21" s="22">
        <v>30000</v>
      </c>
      <c r="J21" s="22">
        <v>7500</v>
      </c>
      <c r="K21" s="22"/>
      <c r="L21" s="22">
        <v>22500</v>
      </c>
      <c r="M21" s="22"/>
      <c r="N21" s="22"/>
      <c r="O21" s="22"/>
      <c r="P21" s="22"/>
      <c r="Q21" s="22"/>
      <c r="R21" s="22"/>
      <c r="S21" s="22"/>
      <c r="T21" s="22"/>
      <c r="U21" s="22"/>
      <c r="V21" s="22"/>
      <c r="W21" s="22"/>
    </row>
    <row r="22" ht="31.4" customHeight="1" spans="1:23">
      <c r="A22" s="113" t="s">
        <v>46</v>
      </c>
      <c r="B22" s="107" t="s">
        <v>171</v>
      </c>
      <c r="C22" s="106" t="s">
        <v>172</v>
      </c>
      <c r="D22" s="106" t="s">
        <v>64</v>
      </c>
      <c r="E22" s="106" t="s">
        <v>65</v>
      </c>
      <c r="F22" s="106" t="s">
        <v>173</v>
      </c>
      <c r="G22" s="106" t="s">
        <v>174</v>
      </c>
      <c r="H22" s="22">
        <v>668430</v>
      </c>
      <c r="I22" s="22">
        <v>668430</v>
      </c>
      <c r="J22" s="22">
        <v>167107.5</v>
      </c>
      <c r="K22" s="22"/>
      <c r="L22" s="22">
        <v>501322.5</v>
      </c>
      <c r="M22" s="22"/>
      <c r="N22" s="22"/>
      <c r="O22" s="22"/>
      <c r="P22" s="22"/>
      <c r="Q22" s="22"/>
      <c r="R22" s="22"/>
      <c r="S22" s="22"/>
      <c r="T22" s="22"/>
      <c r="U22" s="22"/>
      <c r="V22" s="22"/>
      <c r="W22" s="22"/>
    </row>
    <row r="23" ht="31.4" customHeight="1" spans="1:23">
      <c r="A23" s="113" t="s">
        <v>46</v>
      </c>
      <c r="B23" s="107" t="s">
        <v>175</v>
      </c>
      <c r="C23" s="106" t="s">
        <v>176</v>
      </c>
      <c r="D23" s="106" t="s">
        <v>64</v>
      </c>
      <c r="E23" s="106" t="s">
        <v>65</v>
      </c>
      <c r="F23" s="106" t="s">
        <v>177</v>
      </c>
      <c r="G23" s="106" t="s">
        <v>176</v>
      </c>
      <c r="H23" s="22">
        <v>163393.18</v>
      </c>
      <c r="I23" s="22">
        <v>163393.18</v>
      </c>
      <c r="J23" s="22">
        <v>40848.3</v>
      </c>
      <c r="K23" s="22"/>
      <c r="L23" s="22">
        <v>122544.88</v>
      </c>
      <c r="M23" s="22"/>
      <c r="N23" s="22"/>
      <c r="O23" s="22"/>
      <c r="P23" s="22"/>
      <c r="Q23" s="22"/>
      <c r="R23" s="22"/>
      <c r="S23" s="22"/>
      <c r="T23" s="22"/>
      <c r="U23" s="22"/>
      <c r="V23" s="22"/>
      <c r="W23" s="22"/>
    </row>
    <row r="24" ht="31.4" customHeight="1" spans="1:23">
      <c r="A24" s="113" t="s">
        <v>46</v>
      </c>
      <c r="B24" s="107" t="s">
        <v>178</v>
      </c>
      <c r="C24" s="106" t="s">
        <v>179</v>
      </c>
      <c r="D24" s="106" t="s">
        <v>64</v>
      </c>
      <c r="E24" s="106" t="s">
        <v>65</v>
      </c>
      <c r="F24" s="106" t="s">
        <v>180</v>
      </c>
      <c r="G24" s="106" t="s">
        <v>181</v>
      </c>
      <c r="H24" s="22">
        <v>119159.68</v>
      </c>
      <c r="I24" s="22">
        <v>119159.68</v>
      </c>
      <c r="J24" s="22"/>
      <c r="K24" s="22"/>
      <c r="L24" s="22">
        <v>119159.68</v>
      </c>
      <c r="M24" s="22"/>
      <c r="N24" s="22"/>
      <c r="O24" s="22"/>
      <c r="P24" s="22"/>
      <c r="Q24" s="22"/>
      <c r="R24" s="22"/>
      <c r="S24" s="22"/>
      <c r="T24" s="22"/>
      <c r="U24" s="22"/>
      <c r="V24" s="22"/>
      <c r="W24" s="22"/>
    </row>
    <row r="25" ht="31.4" customHeight="1" spans="1:23">
      <c r="A25" s="113" t="s">
        <v>46</v>
      </c>
      <c r="B25" s="107" t="s">
        <v>178</v>
      </c>
      <c r="C25" s="106" t="s">
        <v>179</v>
      </c>
      <c r="D25" s="106" t="s">
        <v>64</v>
      </c>
      <c r="E25" s="106" t="s">
        <v>65</v>
      </c>
      <c r="F25" s="106" t="s">
        <v>182</v>
      </c>
      <c r="G25" s="106" t="s">
        <v>183</v>
      </c>
      <c r="H25" s="22">
        <v>10000</v>
      </c>
      <c r="I25" s="22">
        <v>10000</v>
      </c>
      <c r="J25" s="22">
        <v>2500</v>
      </c>
      <c r="K25" s="22"/>
      <c r="L25" s="22">
        <v>7500</v>
      </c>
      <c r="M25" s="22"/>
      <c r="N25" s="22"/>
      <c r="O25" s="22"/>
      <c r="P25" s="22"/>
      <c r="Q25" s="22"/>
      <c r="R25" s="22"/>
      <c r="S25" s="22"/>
      <c r="T25" s="22"/>
      <c r="U25" s="22"/>
      <c r="V25" s="22"/>
      <c r="W25" s="22"/>
    </row>
    <row r="26" ht="31.4" customHeight="1" spans="1:23">
      <c r="A26" s="113" t="s">
        <v>46</v>
      </c>
      <c r="B26" s="107" t="s">
        <v>178</v>
      </c>
      <c r="C26" s="106" t="s">
        <v>179</v>
      </c>
      <c r="D26" s="106" t="s">
        <v>64</v>
      </c>
      <c r="E26" s="106" t="s">
        <v>65</v>
      </c>
      <c r="F26" s="106" t="s">
        <v>184</v>
      </c>
      <c r="G26" s="106" t="s">
        <v>185</v>
      </c>
      <c r="H26" s="22">
        <v>55000</v>
      </c>
      <c r="I26" s="22">
        <v>55000</v>
      </c>
      <c r="J26" s="22">
        <v>13750</v>
      </c>
      <c r="K26" s="22"/>
      <c r="L26" s="22">
        <v>41250</v>
      </c>
      <c r="M26" s="22"/>
      <c r="N26" s="22"/>
      <c r="O26" s="22"/>
      <c r="P26" s="22"/>
      <c r="Q26" s="22"/>
      <c r="R26" s="22"/>
      <c r="S26" s="22"/>
      <c r="T26" s="22"/>
      <c r="U26" s="22"/>
      <c r="V26" s="22"/>
      <c r="W26" s="22"/>
    </row>
    <row r="27" ht="31.4" customHeight="1" spans="1:23">
      <c r="A27" s="113" t="s">
        <v>46</v>
      </c>
      <c r="B27" s="107" t="s">
        <v>178</v>
      </c>
      <c r="C27" s="106" t="s">
        <v>179</v>
      </c>
      <c r="D27" s="106" t="s">
        <v>64</v>
      </c>
      <c r="E27" s="106" t="s">
        <v>65</v>
      </c>
      <c r="F27" s="106" t="s">
        <v>186</v>
      </c>
      <c r="G27" s="106" t="s">
        <v>187</v>
      </c>
      <c r="H27" s="22">
        <v>115000</v>
      </c>
      <c r="I27" s="22">
        <v>115000</v>
      </c>
      <c r="J27" s="22">
        <v>28750</v>
      </c>
      <c r="K27" s="22"/>
      <c r="L27" s="22">
        <v>86250</v>
      </c>
      <c r="M27" s="22"/>
      <c r="N27" s="22"/>
      <c r="O27" s="22"/>
      <c r="P27" s="22"/>
      <c r="Q27" s="22"/>
      <c r="R27" s="22"/>
      <c r="S27" s="22"/>
      <c r="T27" s="22"/>
      <c r="U27" s="22"/>
      <c r="V27" s="22"/>
      <c r="W27" s="22"/>
    </row>
    <row r="28" ht="31.4" customHeight="1" spans="1:23">
      <c r="A28" s="113" t="s">
        <v>46</v>
      </c>
      <c r="B28" s="107" t="s">
        <v>178</v>
      </c>
      <c r="C28" s="106" t="s">
        <v>179</v>
      </c>
      <c r="D28" s="106" t="s">
        <v>64</v>
      </c>
      <c r="E28" s="106" t="s">
        <v>65</v>
      </c>
      <c r="F28" s="106" t="s">
        <v>188</v>
      </c>
      <c r="G28" s="106" t="s">
        <v>189</v>
      </c>
      <c r="H28" s="22">
        <v>30000</v>
      </c>
      <c r="I28" s="22">
        <v>30000</v>
      </c>
      <c r="J28" s="22">
        <v>7500</v>
      </c>
      <c r="K28" s="22"/>
      <c r="L28" s="22">
        <v>22500</v>
      </c>
      <c r="M28" s="22"/>
      <c r="N28" s="22"/>
      <c r="O28" s="22"/>
      <c r="P28" s="22"/>
      <c r="Q28" s="22"/>
      <c r="R28" s="22"/>
      <c r="S28" s="22"/>
      <c r="T28" s="22"/>
      <c r="U28" s="22"/>
      <c r="V28" s="22"/>
      <c r="W28" s="22"/>
    </row>
    <row r="29" ht="31.4" customHeight="1" spans="1:23">
      <c r="A29" s="113" t="s">
        <v>46</v>
      </c>
      <c r="B29" s="107" t="s">
        <v>178</v>
      </c>
      <c r="C29" s="106" t="s">
        <v>179</v>
      </c>
      <c r="D29" s="106" t="s">
        <v>64</v>
      </c>
      <c r="E29" s="106" t="s">
        <v>65</v>
      </c>
      <c r="F29" s="106" t="s">
        <v>190</v>
      </c>
      <c r="G29" s="106" t="s">
        <v>191</v>
      </c>
      <c r="H29" s="22">
        <v>50000</v>
      </c>
      <c r="I29" s="22">
        <v>50000</v>
      </c>
      <c r="J29" s="22">
        <v>12500</v>
      </c>
      <c r="K29" s="22"/>
      <c r="L29" s="22">
        <v>37500</v>
      </c>
      <c r="M29" s="22"/>
      <c r="N29" s="22"/>
      <c r="O29" s="22"/>
      <c r="P29" s="22"/>
      <c r="Q29" s="22"/>
      <c r="R29" s="22"/>
      <c r="S29" s="22"/>
      <c r="T29" s="22"/>
      <c r="U29" s="22"/>
      <c r="V29" s="22"/>
      <c r="W29" s="22"/>
    </row>
    <row r="30" ht="31.4" customHeight="1" spans="1:23">
      <c r="A30" s="113" t="s">
        <v>46</v>
      </c>
      <c r="B30" s="107" t="s">
        <v>178</v>
      </c>
      <c r="C30" s="106" t="s">
        <v>179</v>
      </c>
      <c r="D30" s="106" t="s">
        <v>64</v>
      </c>
      <c r="E30" s="106" t="s">
        <v>65</v>
      </c>
      <c r="F30" s="106" t="s">
        <v>192</v>
      </c>
      <c r="G30" s="106" t="s">
        <v>193</v>
      </c>
      <c r="H30" s="22">
        <v>63750</v>
      </c>
      <c r="I30" s="22">
        <v>63750</v>
      </c>
      <c r="J30" s="22">
        <v>15937.5</v>
      </c>
      <c r="K30" s="22"/>
      <c r="L30" s="22">
        <v>47812.5</v>
      </c>
      <c r="M30" s="22"/>
      <c r="N30" s="22"/>
      <c r="O30" s="22"/>
      <c r="P30" s="22"/>
      <c r="Q30" s="22"/>
      <c r="R30" s="22"/>
      <c r="S30" s="22"/>
      <c r="T30" s="22"/>
      <c r="U30" s="22"/>
      <c r="V30" s="22"/>
      <c r="W30" s="22"/>
    </row>
    <row r="31" ht="31.4" customHeight="1" spans="1:23">
      <c r="A31" s="113" t="s">
        <v>46</v>
      </c>
      <c r="B31" s="107" t="s">
        <v>178</v>
      </c>
      <c r="C31" s="106" t="s">
        <v>179</v>
      </c>
      <c r="D31" s="106" t="s">
        <v>64</v>
      </c>
      <c r="E31" s="106" t="s">
        <v>65</v>
      </c>
      <c r="F31" s="106" t="s">
        <v>194</v>
      </c>
      <c r="G31" s="106" t="s">
        <v>195</v>
      </c>
      <c r="H31" s="22">
        <v>25500</v>
      </c>
      <c r="I31" s="22">
        <v>25500</v>
      </c>
      <c r="J31" s="22">
        <v>6375</v>
      </c>
      <c r="K31" s="22"/>
      <c r="L31" s="22">
        <v>19125</v>
      </c>
      <c r="M31" s="22"/>
      <c r="N31" s="22"/>
      <c r="O31" s="22"/>
      <c r="P31" s="22"/>
      <c r="Q31" s="22"/>
      <c r="R31" s="22"/>
      <c r="S31" s="22"/>
      <c r="T31" s="22"/>
      <c r="U31" s="22"/>
      <c r="V31" s="22"/>
      <c r="W31" s="22"/>
    </row>
    <row r="32" ht="31.4" customHeight="1" spans="1:23">
      <c r="A32" s="113" t="s">
        <v>46</v>
      </c>
      <c r="B32" s="107" t="s">
        <v>178</v>
      </c>
      <c r="C32" s="106" t="s">
        <v>179</v>
      </c>
      <c r="D32" s="106" t="s">
        <v>64</v>
      </c>
      <c r="E32" s="106" t="s">
        <v>65</v>
      </c>
      <c r="F32" s="106" t="s">
        <v>196</v>
      </c>
      <c r="G32" s="106" t="s">
        <v>197</v>
      </c>
      <c r="H32" s="22">
        <v>163393.18</v>
      </c>
      <c r="I32" s="22">
        <v>163393.18</v>
      </c>
      <c r="J32" s="22">
        <v>40848.3</v>
      </c>
      <c r="K32" s="22"/>
      <c r="L32" s="22">
        <v>122544.88</v>
      </c>
      <c r="M32" s="22"/>
      <c r="N32" s="22"/>
      <c r="O32" s="22"/>
      <c r="P32" s="22"/>
      <c r="Q32" s="22"/>
      <c r="R32" s="22"/>
      <c r="S32" s="22"/>
      <c r="T32" s="22"/>
      <c r="U32" s="22"/>
      <c r="V32" s="22"/>
      <c r="W32" s="22"/>
    </row>
    <row r="33" ht="31.4" customHeight="1" spans="1:23">
      <c r="A33" s="113" t="s">
        <v>46</v>
      </c>
      <c r="B33" s="107" t="s">
        <v>178</v>
      </c>
      <c r="C33" s="106" t="s">
        <v>179</v>
      </c>
      <c r="D33" s="106" t="s">
        <v>64</v>
      </c>
      <c r="E33" s="106" t="s">
        <v>65</v>
      </c>
      <c r="F33" s="106" t="s">
        <v>173</v>
      </c>
      <c r="G33" s="106" t="s">
        <v>174</v>
      </c>
      <c r="H33" s="22">
        <v>63660</v>
      </c>
      <c r="I33" s="22">
        <v>63660</v>
      </c>
      <c r="J33" s="22">
        <v>15915</v>
      </c>
      <c r="K33" s="22"/>
      <c r="L33" s="22">
        <v>47745</v>
      </c>
      <c r="M33" s="22"/>
      <c r="N33" s="22"/>
      <c r="O33" s="22"/>
      <c r="P33" s="22"/>
      <c r="Q33" s="22"/>
      <c r="R33" s="22"/>
      <c r="S33" s="22"/>
      <c r="T33" s="22"/>
      <c r="U33" s="22"/>
      <c r="V33" s="22"/>
      <c r="W33" s="22"/>
    </row>
    <row r="34" ht="31.4" customHeight="1" spans="1:23">
      <c r="A34" s="113" t="s">
        <v>46</v>
      </c>
      <c r="B34" s="107" t="s">
        <v>178</v>
      </c>
      <c r="C34" s="106" t="s">
        <v>179</v>
      </c>
      <c r="D34" s="106" t="s">
        <v>64</v>
      </c>
      <c r="E34" s="106" t="s">
        <v>65</v>
      </c>
      <c r="F34" s="106" t="s">
        <v>198</v>
      </c>
      <c r="G34" s="106" t="s">
        <v>199</v>
      </c>
      <c r="H34" s="22">
        <v>289210.93</v>
      </c>
      <c r="I34" s="22">
        <v>289210.93</v>
      </c>
      <c r="J34" s="22">
        <v>72302.73</v>
      </c>
      <c r="K34" s="22"/>
      <c r="L34" s="22">
        <v>216908.2</v>
      </c>
      <c r="M34" s="22"/>
      <c r="N34" s="22"/>
      <c r="O34" s="22"/>
      <c r="P34" s="22"/>
      <c r="Q34" s="22"/>
      <c r="R34" s="22"/>
      <c r="S34" s="22"/>
      <c r="T34" s="22"/>
      <c r="U34" s="22"/>
      <c r="V34" s="22"/>
      <c r="W34" s="22"/>
    </row>
    <row r="35" ht="31.4" customHeight="1" spans="1:23">
      <c r="A35" s="113" t="s">
        <v>46</v>
      </c>
      <c r="B35" s="107" t="s">
        <v>200</v>
      </c>
      <c r="C35" s="106" t="s">
        <v>201</v>
      </c>
      <c r="D35" s="106" t="s">
        <v>64</v>
      </c>
      <c r="E35" s="106" t="s">
        <v>65</v>
      </c>
      <c r="F35" s="106" t="s">
        <v>147</v>
      </c>
      <c r="G35" s="106" t="s">
        <v>148</v>
      </c>
      <c r="H35" s="22">
        <v>1426698</v>
      </c>
      <c r="I35" s="22">
        <v>1426698</v>
      </c>
      <c r="J35" s="22">
        <v>356674.5</v>
      </c>
      <c r="K35" s="22"/>
      <c r="L35" s="22">
        <v>1070023.5</v>
      </c>
      <c r="M35" s="22"/>
      <c r="N35" s="22"/>
      <c r="O35" s="22"/>
      <c r="P35" s="22"/>
      <c r="Q35" s="22"/>
      <c r="R35" s="22"/>
      <c r="S35" s="22"/>
      <c r="T35" s="22"/>
      <c r="U35" s="22"/>
      <c r="V35" s="22"/>
      <c r="W35" s="22"/>
    </row>
    <row r="36" ht="18.75" customHeight="1" spans="1:23">
      <c r="A36" s="29" t="s">
        <v>93</v>
      </c>
      <c r="B36" s="30"/>
      <c r="C36" s="30"/>
      <c r="D36" s="30"/>
      <c r="E36" s="30"/>
      <c r="F36" s="30"/>
      <c r="G36" s="31"/>
      <c r="H36" s="22">
        <v>13732030.16</v>
      </c>
      <c r="I36" s="22">
        <v>13732030.16</v>
      </c>
      <c r="J36" s="22">
        <v>3395677.62</v>
      </c>
      <c r="K36" s="22"/>
      <c r="L36" s="22">
        <v>10336352.54</v>
      </c>
      <c r="M36" s="22"/>
      <c r="N36" s="22"/>
      <c r="O36" s="22"/>
      <c r="P36" s="22"/>
      <c r="Q36" s="22"/>
      <c r="R36" s="22"/>
      <c r="S36" s="22"/>
      <c r="T36" s="22"/>
      <c r="U36" s="22"/>
      <c r="V36" s="22"/>
      <c r="W36" s="22"/>
    </row>
  </sheetData>
  <mergeCells count="30">
    <mergeCell ref="A2:W2"/>
    <mergeCell ref="A3:G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1"/>
      <c r="W1" s="53" t="s">
        <v>202</v>
      </c>
    </row>
    <row r="2" ht="27.75" customHeight="1" spans="1:23">
      <c r="A2" s="26" t="s">
        <v>203</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"单位名称："&amp;"大理白族自治州审计局（本级）"</f>
        <v>单位名称：大理白族自治州审计局（本级）</v>
      </c>
      <c r="B3" s="105" t="str">
        <f t="shared" ref="A3:B3" si="0">"单位名称："&amp;"大理州审计局"</f>
        <v>单位名称：大理州审计局</v>
      </c>
      <c r="C3" s="105"/>
      <c r="D3" s="105"/>
      <c r="E3" s="105"/>
      <c r="F3" s="105"/>
      <c r="G3" s="105"/>
      <c r="H3" s="105"/>
      <c r="I3" s="105"/>
      <c r="J3" s="6"/>
      <c r="K3" s="6"/>
      <c r="L3" s="6"/>
      <c r="M3" s="6"/>
      <c r="N3" s="6"/>
      <c r="O3" s="6"/>
      <c r="P3" s="6"/>
      <c r="Q3" s="6"/>
      <c r="U3" s="111"/>
      <c r="W3" s="101" t="s">
        <v>2</v>
      </c>
    </row>
    <row r="4" ht="21.75" customHeight="1" spans="1:23">
      <c r="A4" s="8" t="s">
        <v>204</v>
      </c>
      <c r="B4" s="8" t="s">
        <v>127</v>
      </c>
      <c r="C4" s="8" t="s">
        <v>128</v>
      </c>
      <c r="D4" s="8" t="s">
        <v>205</v>
      </c>
      <c r="E4" s="9" t="s">
        <v>129</v>
      </c>
      <c r="F4" s="9" t="s">
        <v>130</v>
      </c>
      <c r="G4" s="9" t="s">
        <v>131</v>
      </c>
      <c r="H4" s="9" t="s">
        <v>132</v>
      </c>
      <c r="I4" s="61" t="s">
        <v>31</v>
      </c>
      <c r="J4" s="61" t="s">
        <v>206</v>
      </c>
      <c r="K4" s="61"/>
      <c r="L4" s="61"/>
      <c r="M4" s="61"/>
      <c r="N4" s="108" t="s">
        <v>134</v>
      </c>
      <c r="O4" s="108"/>
      <c r="P4" s="108"/>
      <c r="Q4" s="9" t="s">
        <v>37</v>
      </c>
      <c r="R4" s="10" t="s">
        <v>52</v>
      </c>
      <c r="S4" s="11"/>
      <c r="T4" s="11"/>
      <c r="U4" s="11"/>
      <c r="V4" s="11"/>
      <c r="W4" s="12"/>
    </row>
    <row r="5" ht="21.75" customHeight="1" spans="1:23">
      <c r="A5" s="13"/>
      <c r="B5" s="13"/>
      <c r="C5" s="13"/>
      <c r="D5" s="13"/>
      <c r="E5" s="14"/>
      <c r="F5" s="14"/>
      <c r="G5" s="14"/>
      <c r="H5" s="14"/>
      <c r="I5" s="61"/>
      <c r="J5" s="44" t="s">
        <v>34</v>
      </c>
      <c r="K5" s="44"/>
      <c r="L5" s="44" t="s">
        <v>35</v>
      </c>
      <c r="M5" s="44" t="s">
        <v>36</v>
      </c>
      <c r="N5" s="109" t="s">
        <v>34</v>
      </c>
      <c r="O5" s="109" t="s">
        <v>35</v>
      </c>
      <c r="P5" s="109" t="s">
        <v>36</v>
      </c>
      <c r="Q5" s="14"/>
      <c r="R5" s="9" t="s">
        <v>33</v>
      </c>
      <c r="S5" s="9" t="s">
        <v>44</v>
      </c>
      <c r="T5" s="9" t="s">
        <v>140</v>
      </c>
      <c r="U5" s="9" t="s">
        <v>40</v>
      </c>
      <c r="V5" s="9" t="s">
        <v>41</v>
      </c>
      <c r="W5" s="9" t="s">
        <v>42</v>
      </c>
    </row>
    <row r="6" ht="40.5" customHeight="1" spans="1:23">
      <c r="A6" s="16"/>
      <c r="B6" s="16"/>
      <c r="C6" s="16"/>
      <c r="D6" s="16"/>
      <c r="E6" s="17"/>
      <c r="F6" s="17"/>
      <c r="G6" s="17"/>
      <c r="H6" s="17"/>
      <c r="I6" s="61"/>
      <c r="J6" s="44" t="s">
        <v>33</v>
      </c>
      <c r="K6" s="44" t="s">
        <v>207</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106"/>
      <c r="B8" s="107"/>
      <c r="C8" s="106" t="s">
        <v>208</v>
      </c>
      <c r="D8" s="106"/>
      <c r="E8" s="106"/>
      <c r="F8" s="106"/>
      <c r="G8" s="106"/>
      <c r="H8" s="106"/>
      <c r="I8" s="110">
        <v>4342100</v>
      </c>
      <c r="J8" s="110">
        <v>2342100</v>
      </c>
      <c r="K8" s="110">
        <v>2342100</v>
      </c>
      <c r="L8" s="110"/>
      <c r="M8" s="110"/>
      <c r="N8" s="110"/>
      <c r="O8" s="110"/>
      <c r="P8" s="110"/>
      <c r="Q8" s="110"/>
      <c r="R8" s="110">
        <v>2000000</v>
      </c>
      <c r="S8" s="110"/>
      <c r="T8" s="110"/>
      <c r="U8" s="90"/>
      <c r="V8" s="110"/>
      <c r="W8" s="110">
        <v>2000000</v>
      </c>
    </row>
    <row r="9" ht="32.9" customHeight="1" spans="1:23">
      <c r="A9" s="106" t="s">
        <v>209</v>
      </c>
      <c r="B9" s="107" t="s">
        <v>210</v>
      </c>
      <c r="C9" s="106" t="s">
        <v>208</v>
      </c>
      <c r="D9" s="106" t="s">
        <v>46</v>
      </c>
      <c r="E9" s="106" t="s">
        <v>66</v>
      </c>
      <c r="F9" s="106" t="s">
        <v>67</v>
      </c>
      <c r="G9" s="106" t="s">
        <v>211</v>
      </c>
      <c r="H9" s="106" t="s">
        <v>212</v>
      </c>
      <c r="I9" s="110">
        <v>30000</v>
      </c>
      <c r="J9" s="110">
        <v>30000</v>
      </c>
      <c r="K9" s="110">
        <v>30000</v>
      </c>
      <c r="L9" s="110"/>
      <c r="M9" s="110"/>
      <c r="N9" s="110"/>
      <c r="O9" s="110"/>
      <c r="P9" s="110"/>
      <c r="Q9" s="110"/>
      <c r="R9" s="110"/>
      <c r="S9" s="110"/>
      <c r="T9" s="110"/>
      <c r="U9" s="90"/>
      <c r="V9" s="110"/>
      <c r="W9" s="110"/>
    </row>
    <row r="10" ht="32.9" customHeight="1" spans="1:23">
      <c r="A10" s="106" t="s">
        <v>209</v>
      </c>
      <c r="B10" s="107" t="s">
        <v>210</v>
      </c>
      <c r="C10" s="106" t="s">
        <v>208</v>
      </c>
      <c r="D10" s="106" t="s">
        <v>46</v>
      </c>
      <c r="E10" s="106" t="s">
        <v>66</v>
      </c>
      <c r="F10" s="106" t="s">
        <v>67</v>
      </c>
      <c r="G10" s="106" t="s">
        <v>213</v>
      </c>
      <c r="H10" s="106" t="s">
        <v>214</v>
      </c>
      <c r="I10" s="110">
        <v>1000</v>
      </c>
      <c r="J10" s="110"/>
      <c r="K10" s="110"/>
      <c r="L10" s="110"/>
      <c r="M10" s="110"/>
      <c r="N10" s="110"/>
      <c r="O10" s="110"/>
      <c r="P10" s="110"/>
      <c r="Q10" s="110"/>
      <c r="R10" s="110">
        <v>1000</v>
      </c>
      <c r="S10" s="110"/>
      <c r="T10" s="110"/>
      <c r="U10" s="90"/>
      <c r="V10" s="110"/>
      <c r="W10" s="110">
        <v>1000</v>
      </c>
    </row>
    <row r="11" ht="32.9" customHeight="1" spans="1:23">
      <c r="A11" s="106" t="s">
        <v>209</v>
      </c>
      <c r="B11" s="107" t="s">
        <v>210</v>
      </c>
      <c r="C11" s="106" t="s">
        <v>208</v>
      </c>
      <c r="D11" s="106" t="s">
        <v>46</v>
      </c>
      <c r="E11" s="106" t="s">
        <v>66</v>
      </c>
      <c r="F11" s="106" t="s">
        <v>67</v>
      </c>
      <c r="G11" s="106" t="s">
        <v>215</v>
      </c>
      <c r="H11" s="106" t="s">
        <v>216</v>
      </c>
      <c r="I11" s="110">
        <v>161400</v>
      </c>
      <c r="J11" s="110">
        <v>161400</v>
      </c>
      <c r="K11" s="110">
        <v>161400</v>
      </c>
      <c r="L11" s="110"/>
      <c r="M11" s="110"/>
      <c r="N11" s="110"/>
      <c r="O11" s="110"/>
      <c r="P11" s="110"/>
      <c r="Q11" s="110"/>
      <c r="R11" s="110"/>
      <c r="S11" s="110"/>
      <c r="T11" s="110"/>
      <c r="U11" s="90"/>
      <c r="V11" s="110"/>
      <c r="W11" s="110"/>
    </row>
    <row r="12" ht="32.9" customHeight="1" spans="1:23">
      <c r="A12" s="106" t="s">
        <v>209</v>
      </c>
      <c r="B12" s="107" t="s">
        <v>210</v>
      </c>
      <c r="C12" s="106" t="s">
        <v>208</v>
      </c>
      <c r="D12" s="106" t="s">
        <v>46</v>
      </c>
      <c r="E12" s="106" t="s">
        <v>66</v>
      </c>
      <c r="F12" s="106" t="s">
        <v>67</v>
      </c>
      <c r="G12" s="106" t="s">
        <v>188</v>
      </c>
      <c r="H12" s="106" t="s">
        <v>189</v>
      </c>
      <c r="I12" s="110">
        <v>1226960</v>
      </c>
      <c r="J12" s="110">
        <v>1106960</v>
      </c>
      <c r="K12" s="110">
        <v>1106960</v>
      </c>
      <c r="L12" s="110"/>
      <c r="M12" s="110"/>
      <c r="N12" s="110"/>
      <c r="O12" s="110"/>
      <c r="P12" s="110"/>
      <c r="Q12" s="110"/>
      <c r="R12" s="110">
        <v>120000</v>
      </c>
      <c r="S12" s="110"/>
      <c r="T12" s="110"/>
      <c r="U12" s="90"/>
      <c r="V12" s="110"/>
      <c r="W12" s="110">
        <v>120000</v>
      </c>
    </row>
    <row r="13" ht="32.9" customHeight="1" spans="1:23">
      <c r="A13" s="106" t="s">
        <v>209</v>
      </c>
      <c r="B13" s="107" t="s">
        <v>210</v>
      </c>
      <c r="C13" s="106" t="s">
        <v>208</v>
      </c>
      <c r="D13" s="106" t="s">
        <v>46</v>
      </c>
      <c r="E13" s="106" t="s">
        <v>66</v>
      </c>
      <c r="F13" s="106" t="s">
        <v>67</v>
      </c>
      <c r="G13" s="106" t="s">
        <v>190</v>
      </c>
      <c r="H13" s="106" t="s">
        <v>191</v>
      </c>
      <c r="I13" s="110">
        <v>280000</v>
      </c>
      <c r="J13" s="110">
        <v>240000</v>
      </c>
      <c r="K13" s="110">
        <v>240000</v>
      </c>
      <c r="L13" s="110"/>
      <c r="M13" s="110"/>
      <c r="N13" s="110"/>
      <c r="O13" s="110"/>
      <c r="P13" s="110"/>
      <c r="Q13" s="110"/>
      <c r="R13" s="110">
        <v>40000</v>
      </c>
      <c r="S13" s="110"/>
      <c r="T13" s="110"/>
      <c r="U13" s="90"/>
      <c r="V13" s="110"/>
      <c r="W13" s="110">
        <v>40000</v>
      </c>
    </row>
    <row r="14" ht="32.9" customHeight="1" spans="1:23">
      <c r="A14" s="106" t="s">
        <v>209</v>
      </c>
      <c r="B14" s="107" t="s">
        <v>210</v>
      </c>
      <c r="C14" s="106" t="s">
        <v>208</v>
      </c>
      <c r="D14" s="106" t="s">
        <v>46</v>
      </c>
      <c r="E14" s="106" t="s">
        <v>66</v>
      </c>
      <c r="F14" s="106" t="s">
        <v>67</v>
      </c>
      <c r="G14" s="106" t="s">
        <v>194</v>
      </c>
      <c r="H14" s="106" t="s">
        <v>195</v>
      </c>
      <c r="I14" s="110">
        <v>631668</v>
      </c>
      <c r="J14" s="110">
        <v>331668</v>
      </c>
      <c r="K14" s="110">
        <v>331668</v>
      </c>
      <c r="L14" s="110"/>
      <c r="M14" s="110"/>
      <c r="N14" s="110"/>
      <c r="O14" s="110"/>
      <c r="P14" s="110"/>
      <c r="Q14" s="110"/>
      <c r="R14" s="110">
        <v>300000</v>
      </c>
      <c r="S14" s="110"/>
      <c r="T14" s="110"/>
      <c r="U14" s="90"/>
      <c r="V14" s="110"/>
      <c r="W14" s="110">
        <v>300000</v>
      </c>
    </row>
    <row r="15" ht="32.9" customHeight="1" spans="1:23">
      <c r="A15" s="106" t="s">
        <v>209</v>
      </c>
      <c r="B15" s="107" t="s">
        <v>210</v>
      </c>
      <c r="C15" s="106" t="s">
        <v>208</v>
      </c>
      <c r="D15" s="106" t="s">
        <v>46</v>
      </c>
      <c r="E15" s="106" t="s">
        <v>66</v>
      </c>
      <c r="F15" s="106" t="s">
        <v>67</v>
      </c>
      <c r="G15" s="106" t="s">
        <v>217</v>
      </c>
      <c r="H15" s="106" t="s">
        <v>218</v>
      </c>
      <c r="I15" s="110">
        <v>181200</v>
      </c>
      <c r="J15" s="110">
        <v>61200</v>
      </c>
      <c r="K15" s="110">
        <v>61200</v>
      </c>
      <c r="L15" s="110"/>
      <c r="M15" s="110"/>
      <c r="N15" s="110"/>
      <c r="O15" s="110"/>
      <c r="P15" s="110"/>
      <c r="Q15" s="110"/>
      <c r="R15" s="110">
        <v>120000</v>
      </c>
      <c r="S15" s="110"/>
      <c r="T15" s="110"/>
      <c r="U15" s="90"/>
      <c r="V15" s="110"/>
      <c r="W15" s="110">
        <v>120000</v>
      </c>
    </row>
    <row r="16" ht="32.9" customHeight="1" spans="1:23">
      <c r="A16" s="106" t="s">
        <v>209</v>
      </c>
      <c r="B16" s="107" t="s">
        <v>210</v>
      </c>
      <c r="C16" s="106" t="s">
        <v>208</v>
      </c>
      <c r="D16" s="106" t="s">
        <v>46</v>
      </c>
      <c r="E16" s="106" t="s">
        <v>66</v>
      </c>
      <c r="F16" s="106" t="s">
        <v>67</v>
      </c>
      <c r="G16" s="106" t="s">
        <v>219</v>
      </c>
      <c r="H16" s="106" t="s">
        <v>220</v>
      </c>
      <c r="I16" s="110">
        <v>1401000</v>
      </c>
      <c r="J16" s="110">
        <v>51000</v>
      </c>
      <c r="K16" s="110">
        <v>51000</v>
      </c>
      <c r="L16" s="110"/>
      <c r="M16" s="110"/>
      <c r="N16" s="110"/>
      <c r="O16" s="110"/>
      <c r="P16" s="110"/>
      <c r="Q16" s="110"/>
      <c r="R16" s="110">
        <v>1350000</v>
      </c>
      <c r="S16" s="110"/>
      <c r="T16" s="110"/>
      <c r="U16" s="90"/>
      <c r="V16" s="110"/>
      <c r="W16" s="110">
        <v>1350000</v>
      </c>
    </row>
    <row r="17" ht="32.9" customHeight="1" spans="1:23">
      <c r="A17" s="106" t="s">
        <v>209</v>
      </c>
      <c r="B17" s="107" t="s">
        <v>210</v>
      </c>
      <c r="C17" s="106" t="s">
        <v>208</v>
      </c>
      <c r="D17" s="106" t="s">
        <v>46</v>
      </c>
      <c r="E17" s="106" t="s">
        <v>66</v>
      </c>
      <c r="F17" s="106" t="s">
        <v>67</v>
      </c>
      <c r="G17" s="106" t="s">
        <v>198</v>
      </c>
      <c r="H17" s="106" t="s">
        <v>199</v>
      </c>
      <c r="I17" s="110">
        <v>422272</v>
      </c>
      <c r="J17" s="110">
        <v>353272</v>
      </c>
      <c r="K17" s="110">
        <v>353272</v>
      </c>
      <c r="L17" s="110"/>
      <c r="M17" s="110"/>
      <c r="N17" s="110"/>
      <c r="O17" s="110"/>
      <c r="P17" s="110"/>
      <c r="Q17" s="110"/>
      <c r="R17" s="110">
        <v>69000</v>
      </c>
      <c r="S17" s="110"/>
      <c r="T17" s="110"/>
      <c r="U17" s="90"/>
      <c r="V17" s="110"/>
      <c r="W17" s="110">
        <v>69000</v>
      </c>
    </row>
    <row r="18" ht="32.9" customHeight="1" spans="1:23">
      <c r="A18" s="106" t="s">
        <v>209</v>
      </c>
      <c r="B18" s="107" t="s">
        <v>210</v>
      </c>
      <c r="C18" s="106" t="s">
        <v>208</v>
      </c>
      <c r="D18" s="106" t="s">
        <v>46</v>
      </c>
      <c r="E18" s="106" t="s">
        <v>66</v>
      </c>
      <c r="F18" s="106" t="s">
        <v>67</v>
      </c>
      <c r="G18" s="106" t="s">
        <v>221</v>
      </c>
      <c r="H18" s="106" t="s">
        <v>222</v>
      </c>
      <c r="I18" s="110">
        <v>6600</v>
      </c>
      <c r="J18" s="110">
        <v>6600</v>
      </c>
      <c r="K18" s="110">
        <v>6600</v>
      </c>
      <c r="L18" s="110"/>
      <c r="M18" s="110"/>
      <c r="N18" s="110"/>
      <c r="O18" s="110"/>
      <c r="P18" s="110"/>
      <c r="Q18" s="110"/>
      <c r="R18" s="110"/>
      <c r="S18" s="110"/>
      <c r="T18" s="110"/>
      <c r="U18" s="90"/>
      <c r="V18" s="110"/>
      <c r="W18" s="110"/>
    </row>
    <row r="19" ht="18.75" customHeight="1" spans="1:23">
      <c r="A19" s="29" t="s">
        <v>93</v>
      </c>
      <c r="B19" s="30"/>
      <c r="C19" s="30"/>
      <c r="D19" s="30"/>
      <c r="E19" s="30"/>
      <c r="F19" s="30"/>
      <c r="G19" s="30"/>
      <c r="H19" s="31"/>
      <c r="I19" s="110">
        <v>4342100</v>
      </c>
      <c r="J19" s="110">
        <v>2342100</v>
      </c>
      <c r="K19" s="110">
        <v>2342100</v>
      </c>
      <c r="L19" s="110"/>
      <c r="M19" s="110"/>
      <c r="N19" s="110"/>
      <c r="O19" s="110"/>
      <c r="P19" s="110"/>
      <c r="Q19" s="110"/>
      <c r="R19" s="110">
        <v>2000000</v>
      </c>
      <c r="S19" s="110"/>
      <c r="T19" s="110"/>
      <c r="U19" s="90"/>
      <c r="V19" s="110"/>
      <c r="W19" s="110">
        <v>2000000</v>
      </c>
    </row>
  </sheetData>
  <mergeCells count="28">
    <mergeCell ref="A2:W2"/>
    <mergeCell ref="A3:I3"/>
    <mergeCell ref="J4:M4"/>
    <mergeCell ref="N4:P4"/>
    <mergeCell ref="R4:W4"/>
    <mergeCell ref="J5:K5"/>
    <mergeCell ref="A19:H1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tabSelected="1" workbookViewId="0">
      <selection activeCell="J13" sqref="J7:J13"/>
    </sheetView>
  </sheetViews>
  <sheetFormatPr defaultColWidth="9.14166666666667" defaultRowHeight="12" customHeight="1"/>
  <cols>
    <col min="1" max="1" width="34.2833333333333" customWidth="1"/>
    <col min="2" max="2" width="44.8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47.75" customWidth="1"/>
  </cols>
  <sheetData>
    <row r="1" customHeight="1" spans="10:10">
      <c r="J1" s="52" t="s">
        <v>223</v>
      </c>
    </row>
    <row r="2" ht="28.5" customHeight="1" spans="1:10">
      <c r="A2" s="42" t="s">
        <v>224</v>
      </c>
      <c r="B2" s="26"/>
      <c r="C2" s="26"/>
      <c r="D2" s="26"/>
      <c r="E2" s="26"/>
      <c r="F2" s="43"/>
      <c r="G2" s="26"/>
      <c r="H2" s="43"/>
      <c r="I2" s="43"/>
      <c r="J2" s="26"/>
    </row>
    <row r="3" ht="15" customHeight="1" spans="1:1">
      <c r="A3" s="4" t="str">
        <f>"单位名称："&amp;"大理白族自治州审计局（本级）"</f>
        <v>单位名称：大理白族自治州审计局（本级）</v>
      </c>
    </row>
    <row r="4" ht="14.25" customHeight="1" spans="1:10">
      <c r="A4" s="44" t="s">
        <v>225</v>
      </c>
      <c r="B4" s="44" t="s">
        <v>226</v>
      </c>
      <c r="C4" s="44" t="s">
        <v>227</v>
      </c>
      <c r="D4" s="44" t="s">
        <v>228</v>
      </c>
      <c r="E4" s="44" t="s">
        <v>229</v>
      </c>
      <c r="F4" s="45" t="s">
        <v>230</v>
      </c>
      <c r="G4" s="44" t="s">
        <v>231</v>
      </c>
      <c r="H4" s="45" t="s">
        <v>232</v>
      </c>
      <c r="I4" s="45" t="s">
        <v>233</v>
      </c>
      <c r="J4" s="44" t="s">
        <v>234</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60" customHeight="1" spans="1:10">
      <c r="A7" s="104" t="s">
        <v>208</v>
      </c>
      <c r="B7" s="50" t="s">
        <v>235</v>
      </c>
      <c r="C7" s="50" t="s">
        <v>236</v>
      </c>
      <c r="D7" s="50" t="s">
        <v>237</v>
      </c>
      <c r="E7" s="46" t="s">
        <v>238</v>
      </c>
      <c r="F7" s="50" t="s">
        <v>239</v>
      </c>
      <c r="G7" s="46" t="s">
        <v>240</v>
      </c>
      <c r="H7" s="50" t="s">
        <v>241</v>
      </c>
      <c r="I7" s="50" t="s">
        <v>242</v>
      </c>
      <c r="J7" s="46" t="s">
        <v>243</v>
      </c>
    </row>
    <row r="8" ht="60" customHeight="1" spans="1:10">
      <c r="A8" s="104" t="s">
        <v>208</v>
      </c>
      <c r="B8" s="50"/>
      <c r="C8" s="50" t="s">
        <v>236</v>
      </c>
      <c r="D8" s="50" t="s">
        <v>237</v>
      </c>
      <c r="E8" s="46" t="s">
        <v>244</v>
      </c>
      <c r="F8" s="50" t="s">
        <v>239</v>
      </c>
      <c r="G8" s="46" t="s">
        <v>240</v>
      </c>
      <c r="H8" s="50" t="s">
        <v>245</v>
      </c>
      <c r="I8" s="50" t="s">
        <v>242</v>
      </c>
      <c r="J8" s="46" t="s">
        <v>246</v>
      </c>
    </row>
    <row r="9" ht="45" customHeight="1" spans="1:10">
      <c r="A9" s="104" t="s">
        <v>208</v>
      </c>
      <c r="B9" s="50"/>
      <c r="C9" s="50" t="s">
        <v>236</v>
      </c>
      <c r="D9" s="50" t="s">
        <v>237</v>
      </c>
      <c r="E9" s="46" t="s">
        <v>247</v>
      </c>
      <c r="F9" s="50" t="s">
        <v>239</v>
      </c>
      <c r="G9" s="46" t="s">
        <v>248</v>
      </c>
      <c r="H9" s="50" t="s">
        <v>249</v>
      </c>
      <c r="I9" s="50" t="s">
        <v>242</v>
      </c>
      <c r="J9" s="46" t="s">
        <v>250</v>
      </c>
    </row>
    <row r="10" ht="45" customHeight="1" spans="1:10">
      <c r="A10" s="104" t="s">
        <v>208</v>
      </c>
      <c r="B10" s="50"/>
      <c r="C10" s="50" t="s">
        <v>236</v>
      </c>
      <c r="D10" s="50" t="s">
        <v>237</v>
      </c>
      <c r="E10" s="46" t="s">
        <v>251</v>
      </c>
      <c r="F10" s="50" t="s">
        <v>239</v>
      </c>
      <c r="G10" s="46" t="s">
        <v>252</v>
      </c>
      <c r="H10" s="50" t="s">
        <v>241</v>
      </c>
      <c r="I10" s="50" t="s">
        <v>242</v>
      </c>
      <c r="J10" s="46" t="s">
        <v>253</v>
      </c>
    </row>
    <row r="11" ht="45" customHeight="1" spans="1:10">
      <c r="A11" s="104" t="s">
        <v>208</v>
      </c>
      <c r="B11" s="50"/>
      <c r="C11" s="50" t="s">
        <v>254</v>
      </c>
      <c r="D11" s="50" t="s">
        <v>255</v>
      </c>
      <c r="E11" s="46" t="s">
        <v>256</v>
      </c>
      <c r="F11" s="50" t="s">
        <v>239</v>
      </c>
      <c r="G11" s="46" t="s">
        <v>110</v>
      </c>
      <c r="H11" s="50" t="s">
        <v>245</v>
      </c>
      <c r="I11" s="50" t="s">
        <v>242</v>
      </c>
      <c r="J11" s="46" t="s">
        <v>257</v>
      </c>
    </row>
    <row r="12" ht="45" customHeight="1" spans="1:10">
      <c r="A12" s="104" t="s">
        <v>208</v>
      </c>
      <c r="B12" s="50"/>
      <c r="C12" s="50" t="s">
        <v>254</v>
      </c>
      <c r="D12" s="50" t="s">
        <v>258</v>
      </c>
      <c r="E12" s="46" t="s">
        <v>259</v>
      </c>
      <c r="F12" s="50" t="s">
        <v>239</v>
      </c>
      <c r="G12" s="46" t="s">
        <v>260</v>
      </c>
      <c r="H12" s="50" t="s">
        <v>261</v>
      </c>
      <c r="I12" s="50" t="s">
        <v>242</v>
      </c>
      <c r="J12" s="46" t="s">
        <v>262</v>
      </c>
    </row>
    <row r="13" ht="80" customHeight="1" spans="1:10">
      <c r="A13" s="104" t="s">
        <v>208</v>
      </c>
      <c r="B13" s="50"/>
      <c r="C13" s="50" t="s">
        <v>263</v>
      </c>
      <c r="D13" s="50" t="s">
        <v>264</v>
      </c>
      <c r="E13" s="46" t="s">
        <v>265</v>
      </c>
      <c r="F13" s="50" t="s">
        <v>239</v>
      </c>
      <c r="G13" s="46" t="s">
        <v>114</v>
      </c>
      <c r="H13" s="50" t="s">
        <v>241</v>
      </c>
      <c r="I13" s="50" t="s">
        <v>242</v>
      </c>
      <c r="J13" s="46" t="s">
        <v>266</v>
      </c>
    </row>
  </sheetData>
  <mergeCells count="4">
    <mergeCell ref="A2:J2"/>
    <mergeCell ref="A3:H3"/>
    <mergeCell ref="A7:A13"/>
    <mergeCell ref="B7:B13"/>
  </mergeCells>
  <pageMargins left="0.75" right="0.75" top="1" bottom="1" header="0.5" footer="0.5"/>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李纹秀</cp:lastModifiedBy>
  <dcterms:created xsi:type="dcterms:W3CDTF">2025-02-07T14:12:00Z</dcterms:created>
  <dcterms:modified xsi:type="dcterms:W3CDTF">2025-02-20T06:43:42Z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3752AA4CE8224C0B88D4061D8BAF1D41_13</vt:lpwstr>
  </property>
  <property fmtid="{D5CDD505-2E9C-101B-9397-08002B2CF9AE}" pid="3" name="KSOProductBuildVer">
    <vt:lpwstr>2052-12.1.0.19770</vt:lpwstr>
  </property>
</Properties>
</file>