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04"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<sst xmlns="http://schemas.openxmlformats.org/spreadsheetml/2006/main" count="894" uniqueCount="384">
  <si>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</si>
  <si>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</si>
  <si>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</si>
  <si>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</si>
  <si>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</si>
  <si>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</si>
  <si>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</si>
  <si>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</si>
  <si>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</si>
  <si>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</si>
  <si>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</si>
  <si>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</si>
  <si>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</si>
  <si>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</si>
  <si>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</si>
  <si>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</si>
  <si>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</si>
  <si>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</si>
  <si>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</si>
  <si>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</si>
  <si>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</si>
  <si>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</si>
  <si>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</si>
  <si>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</si>
  <si>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</si>
  <si>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</si>
  <si>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</si>
  <si>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</si>
  <si>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</si>
  <si>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</si>
  <si>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</si>
  <si>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</si>
  <si>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</si>
  <si>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</si>
  <si>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</si>
  <si>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</si>
  <si>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</si>
  <si>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</si>
  <si>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</si>
  <si>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</si>
  <si>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</si>
  <si>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</si>
  <si>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</si>
  <si>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</si>
  <si>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137017012</t>
  </si>
  <si>
    <t>云龙县审计局</t>
  </si>
  <si>
    <t>137017012001</t>
  </si>
  <si>
    <t>合计</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</si>
  <si>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</si>
  <si>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</si>
  <si>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</si>
  <si>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</si>
  <si>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</si>
  <si>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</si>
  <si>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</si>
  <si>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</si>
  <si>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</si>
  <si>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</si>
  <si>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</si>
  <si>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</si>
  <si>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</si>
  <si>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</si>
  <si>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</si>
  <si>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</si>
  <si>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</si>
  <si>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</si>
  <si>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</si>
  <si>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</si>
  <si>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</si>
  <si>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2010899</t>
  </si>
  <si>
    <t>其他审计事务支出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</si>
  <si>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</si>
  <si>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</si>
  <si>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</si>
  <si>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</si>
  <si>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</si>
  <si>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</si>
  <si>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</si>
  <si>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</si>
  <si>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</si>
  <si>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</si>
  <si>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</si>
  <si>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</si>
  <si>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</si>
  <si>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</si>
  <si>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</si>
  <si>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</si>
  <si>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</si>
  <si>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</si>
  <si>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</si>
  <si>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</si>
  <si>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</si>
  <si>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</si>
  <si>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</si>
  <si>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</si>
  <si>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</si>
  <si>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</si>
  <si>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</si>
  <si>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</si>
  <si>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</si>
  <si>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</si>
  <si>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</si>
  <si>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</si>
  <si>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</si>
  <si>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</si>
  <si>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</si>
  <si>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</si>
  <si>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</si>
  <si>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</si>
  <si>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</si>
  <si>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</si>
  <si>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</si>
  <si>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</si>
  <si>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</si>
  <si>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</si>
  <si>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</si>
  <si>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</si>
  <si>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</si>
  <si>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</si>
  <si>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</si>
  <si>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</si>
  <si>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预算03表</t>
  </si>
  <si>
    <t>2025年一般公共预算“三公”经费支出预算表</t>
  </si>
  <si>
    <t>单位：元</t>
  </si>
  <si>
    <t>“三公”经费合计</t>
  </si>
  <si>
    <t>因公出国（境）费</t>
  </si>
  <si>
    <t>公务接待费</t>
  </si>
  <si>
    <t>公务用车购置费</t>
  </si>
  <si>
    <t>公务用车运行费</t>
  </si>
  <si>
    <t>预算04表</t>
  </si>
  <si>
    <t>2025年部门基本支出预算表</t>
  </si>
  <si>
    <t>单位名称</t>
  </si>
  <si>
    <t>项目代码</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</si>
  <si>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</si>
  <si>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</si>
  <si>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</si>
  <si>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</si>
  <si>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</si>
  <si>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</si>
  <si>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</si>
  <si>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</si>
  <si>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</si>
  <si>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</si>
  <si>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</si>
  <si>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</si>
  <si>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530000210000000033704</t>
  </si>
  <si>
    <t>行政人员支出工资</t>
  </si>
  <si>
    <t>30101</t>
  </si>
  <si>
    <t>基本工资</t>
  </si>
  <si>
    <t>30102</t>
  </si>
  <si>
    <t>津贴补贴</t>
  </si>
  <si>
    <t>30103</t>
  </si>
  <si>
    <t>奖金</t>
  </si>
  <si>
    <t>530000210000000033706</t>
  </si>
  <si>
    <t>社会保障缴费</t>
  </si>
  <si>
    <t>30108</t>
  </si>
  <si>
    <t>机关事业单位基本养老保险缴费</t>
  </si>
  <si>
    <t>30112</t>
  </si>
  <si>
    <t>其他社会保障缴费</t>
  </si>
  <si>
    <t>30110</t>
  </si>
  <si>
    <t>职工基本医疗保险缴费</t>
  </si>
  <si>
    <t>30111</t>
  </si>
  <si>
    <t>公务员医疗补助缴费</t>
  </si>
  <si>
    <t>530000210000000033708</t>
  </si>
  <si>
    <t>30113</t>
  </si>
  <si>
    <t>530000210000000033712</t>
  </si>
  <si>
    <t>公车购置及运维费</t>
  </si>
  <si>
    <t>30231</t>
  </si>
  <si>
    <t>公务用车运行维护费</t>
  </si>
  <si>
    <t>530000210000000033714</t>
  </si>
  <si>
    <t>30217</t>
  </si>
  <si>
    <t>530000210000000033715</t>
  </si>
  <si>
    <t>行政人员公务交通补贴</t>
  </si>
  <si>
    <t>30239</t>
  </si>
  <si>
    <t>其他交通费用</t>
  </si>
  <si>
    <t>530000210000000033716</t>
  </si>
  <si>
    <t>工会经费</t>
  </si>
  <si>
    <t>30228</t>
  </si>
  <si>
    <t>530000210000000033717</t>
  </si>
  <si>
    <t>一般公用经费</t>
  </si>
  <si>
    <t>30201</t>
  </si>
  <si>
    <t>办公费</t>
  </si>
  <si>
    <t>30205</t>
  </si>
  <si>
    <t>水费</t>
  </si>
  <si>
    <t>30206</t>
  </si>
  <si>
    <t>电费</t>
  </si>
  <si>
    <t>30207</t>
  </si>
  <si>
    <t>邮电费</t>
  </si>
  <si>
    <t>30209</t>
  </si>
  <si>
    <t>物业管理费</t>
  </si>
  <si>
    <t>30211</t>
  </si>
  <si>
    <t>差旅费</t>
  </si>
  <si>
    <t>30229</t>
  </si>
  <si>
    <t>福利费</t>
  </si>
  <si>
    <t>30299</t>
  </si>
  <si>
    <t>其他商品和服务支出</t>
  </si>
  <si>
    <t>530000241100002220521</t>
  </si>
  <si>
    <t>行政人员绩效奖</t>
  </si>
  <si>
    <t>预算05-1表</t>
  </si>
  <si>
    <t>2025年部门项目支出预算表</t>
  </si>
  <si>
    <t>项目分类</t>
  </si>
  <si>
    <t>项目单位</t>
  </si>
  <si>
    <t>本年拨款</t>
  </si>
  <si>
    <t>其中：本次下达</t>
  </si>
  <si>
    <t>其他人员支出</t>
  </si>
  <si>
    <t>民生类</t>
  </si>
  <si>
    <t>530000231100001083414</t>
  </si>
  <si>
    <t>30199</t>
  </si>
  <si>
    <t>其他工资福利支出</t>
  </si>
  <si>
    <t>审计业务经费</t>
  </si>
  <si>
    <t>专项业务类</t>
  </si>
  <si>
    <t>530000200000000001612</t>
  </si>
  <si>
    <t>30227</t>
  </si>
  <si>
    <t>委托业务费</t>
  </si>
  <si>
    <t>云龙县审计局其他审计事务经费</t>
  </si>
  <si>
    <t>530000200000000001500</t>
  </si>
  <si>
    <t>30202</t>
  </si>
  <si>
    <t>印刷费</t>
  </si>
  <si>
    <t>30213</t>
  </si>
  <si>
    <t>维修（护）费</t>
  </si>
  <si>
    <t>预算05-2表</t>
  </si>
  <si>
    <t>2025年部门项目支出绩效目标表</t>
  </si>
  <si>
    <t>单位名称、项目名称</t>
  </si>
  <si>
    <t>项目年度绩效目标</t>
  </si>
  <si>
    <t>二级指标</t>
  </si>
  <si>
    <t>三级指标</t>
  </si>
  <si>
    <t>指标性质</t>
  </si>
  <si>
    <t>指标值</t>
  </si>
  <si>
    <t>度量单位</t>
  </si>
  <si>
    <t>指标属性</t>
  </si>
  <si>
    <t>指标内容</t>
  </si>
  <si>
    <t>通过长聘编外人员的协助配合以及后勤保障，完成以下工作目标：
一是坚持党对审计工作的集中统一领导。协助落实好中共云龙县委审计委员会办公室日常工作，提高审计工作的整体效能。
二是立足经济监督定位协助完成审计项目。聚焦财政财务收支合法真实效益主责主业，协助开展财政审计、民生审计、经济责任审计、资源环境审计等审计项目，实施好2025年审计项目计划。
三是协助做好办公室、巩固拓展脱贫攻坚成果同乡村振兴有效衔接、精神文明、爱国卫生、平安云龙建设等相关综合性工作。</t>
  </si>
  <si>
    <t>产出指标</t>
  </si>
  <si>
    <t>数量指标</t>
  </si>
  <si>
    <t>编外人员人数</t>
  </si>
  <si>
    <t>=</t>
  </si>
  <si>
    <t>人</t>
  </si>
  <si>
    <t>定量指标</t>
  </si>
  <si>
    <t>反映单位实际聘用编外人员的情况。</t>
  </si>
  <si>
    <t>通过长聘编外人员的协助配合以及后勤保障，完成以下工作目标：
一是坚持党对审计工作的集中统一领导。深入学习贯彻党的二十届三中全会精神和习近平总书记关于审计工作的重要指示批示精神，协助落实好中共云龙县委审计委员会办公室日常工作，提高审计工作的整体效能。
二是立足经济监督定位协助完成审计项目。聚焦财政财务收支合法真实效益主责主业，协助开展财政审计、民生审计、经济责任审计、资源环境审计等审计项目，实施好2025年审计项目计划。
三是协助做好办公室、巩固拓展脱贫攻坚成果同乡村振兴有效衔接、精神文明、爱国卫生、平安云龙建设等相关综合性工作。</t>
  </si>
  <si>
    <t>成本指标</t>
  </si>
  <si>
    <t>经济成本指标</t>
  </si>
  <si>
    <t>&lt;=</t>
  </si>
  <si>
    <t>0</t>
  </si>
  <si>
    <t>%</t>
  </si>
  <si>
    <t>反映编外人员支出成本的同比变动情况。</t>
  </si>
  <si>
    <t>效益指标</t>
  </si>
  <si>
    <t>社会效益</t>
  </si>
  <si>
    <t>补充审计力量对整体审计工作效率的影响</t>
  </si>
  <si>
    <t>保持（或提升）</t>
  </si>
  <si>
    <t>定性指标</t>
  </si>
  <si>
    <t>反映补充审计力量对整体审计工作效率的影响。</t>
  </si>
  <si>
    <t>满意度指标</t>
  </si>
  <si>
    <t>服务对象满意度</t>
  </si>
  <si>
    <t>单位相关工作人员满意度</t>
  </si>
  <si>
    <t>&gt;=</t>
  </si>
  <si>
    <t>90</t>
  </si>
  <si>
    <t>反映单位相关人员对外聘人员工作的满意程度。</t>
  </si>
  <si>
    <t>根据上级审计机关工作要求和县委、县政府对审计重点工作安排，结合云龙县审计局部门职责，确定2025年绩效目标如下：
一是全面推进党建工作。认真贯彻落实新时代党的建设总要求，抓实政治理论学习，严肃党内政治生活，加强对党员的教育监督管理。
二是抓好党风廉政建设和意识形态工作。认真贯彻落实相关要求，牢牢把握正确的政治意识形态，抓好各项工作，做好学习教育，筑牢思想防线。
三是做好巩固拓展脱贫攻坚成果同推进乡村振兴相衔接工作。下派驻村工作队员，制定挂包帮扶工作方案，做好特殊困难群众慰问，关心关爱青少年成长。
四是做好林长制、河长制、防汛、统一战线、民族团结、为民办实事等中心工作。定期开展巡河、爱国卫生行动等工作，做好宣讲宣传，加强局机关精神文明建设。
五是完成好临时交办工作。积极配合完成好上级审计机关和县委、县政府临时交办的各项工作任务，落实好协同贯通机制。</t>
  </si>
  <si>
    <t>受益对象覆盖率</t>
  </si>
  <si>
    <t>100</t>
  </si>
  <si>
    <t>反映应覆盖人员的覆盖率。</t>
  </si>
  <si>
    <t>根据上级审计机关统一部署和县委、县政府对审计重点工作安排，结合云龙县审计局部门职责，确定2025年绩效目标如下：
一是全面推进党建工作。认真贯彻落实新时代党的建设总要求，抓实政治理论学习，严肃党内政治生活，加强对党员的教育监督管理。
二是抓好党风廉政建设和意识形态工作。认真贯彻落实相关要求和决策部署，牢牢把握正确的政治意识形态，抓好各项工作，做好学习教育，筑牢思想防线。
三是做好巩固拓展脱贫攻坚成果同推进乡村振兴相衔接工作。下派驻村工作队员，制定挂包帮扶工作方案，做好特殊困难群众慰问，关心关爱青少成长。
四是做好林长制、河长制、防汛、统一战线、民族团结、为民办实事等中心工作。定期开展巡河、爱国卫生行动等常规性动作，做好宣讲宣传，加强局机关精神文明建设。
五是完成好临时交办工作。积极配合完成好上级审计机关和县委、县政府临时交办的各项工作任务，落实好协同贯通机制。</t>
  </si>
  <si>
    <t>专项工作直接惠及人数</t>
  </si>
  <si>
    <t>40</t>
  </si>
  <si>
    <t>反映专项工作惠及的人数。</t>
  </si>
  <si>
    <t>社会舆论正面报导次数</t>
  </si>
  <si>
    <t>10</t>
  </si>
  <si>
    <t>次</t>
  </si>
  <si>
    <t>反映在各种媒介平台的报道宣传次数。</t>
  </si>
  <si>
    <t>生态效益</t>
  </si>
  <si>
    <t>爱国卫生运动开展的清洁活动</t>
  </si>
  <si>
    <t>反映单位开展爱国卫生清洁活动的效果。</t>
  </si>
  <si>
    <t>党员对支部在培训、教育以及宣传方面工作的满意率</t>
  </si>
  <si>
    <t>反映局机关党支部全体党员对党支部年度各方面工作的满意度。</t>
  </si>
  <si>
    <t>根据上级审计机关工作要求和县委、县政府对审计重点工作安排，结合云龙县审计局部门职责，确定2025年绩效目标如下：
一是坚持党对审计工作的集中统一领导。切实发挥中共云龙县委审计委员会的职能作用，提高审计工作质效。
二是准确把握审计方向。紧扣美丽云龙建设，聚焦财政财务收支主责主业，依法忠实履行审计监督职责，提高审计质量，抓实审计整改，以高质量审计监督保障社会经济高质量发展。
三是不断提高审计监督效能。立足经济监督定位，把握审计全覆盖要求，通过开展预算执行审计、经济责任审计、自然资源资产审计等审计项目，组织实施2025年审计项目。
四是加强审计机关自身建设。政治理论学习与业务技能培训相结合，以训代学、以考促学，培养专业化、复合型审计人才，开展大数据审计，做深做实研究型审计。
五是做好县委、县政府交办的其他任务。</t>
  </si>
  <si>
    <t>审计报告和专项审计调查报告</t>
  </si>
  <si>
    <t>11</t>
  </si>
  <si>
    <t>篇</t>
  </si>
  <si>
    <t>反映各级审计机关在审计后所出具的正式审计报告、经济责任审计报告、经济责任审计结果报告和向地方政府或上级机关报送的审计调查报告篇数，不包括代拟稿等文书。</t>
  </si>
  <si>
    <t>根据上级审计机关统一部署和县委、县政府对审计重点工作安排，结合云龙县审计局部门职责，确定2025年绩效目标如下：
一是坚持党对审计工作的集中统一领导。深入学习贯彻习近平总书记关于审计工作的重要指示批示精神，切实发挥中共云龙县委审计委员会的职能作用，提高审计工作质效。
二是准确把握审计方向。紧扣美丽云龙建设，聚焦财政财务收支主责主业，依法忠实履行审计监督职责，提高审计质量，抓实审计整改，以高质量审计监督保障社会经济高质量发展。
三是不断提高审计监督效能。立足经济监督定位，把握审计全覆盖要求，通过开展预算执行审计、经济责任审计、自然资源资产审计等审计项目，组织实施2025年审计项目。
四是加强审计机关自身建设。政治理论学习与业务技能培训相结合，以训代学、以考促学，培养专业化、复合型审计人才，开展大数据审计，做深做实研究型审计。
五是做好县委、县政府交办的其他任务。</t>
  </si>
  <si>
    <t>开展审计整改督查</t>
  </si>
  <si>
    <t>反映审计机关督促被审计单位和其他有关单位根据审计结果进行整改情况。</t>
  </si>
  <si>
    <t>审计单位</t>
  </si>
  <si>
    <t>个</t>
  </si>
  <si>
    <t>反映经审计通知书确认的，统计期内由审计机关独立或以审计机关为主实施审计，并出具审计报告的审计项目数量，审计单位个数应根据正式出具的审计报告篇数确定。</t>
  </si>
  <si>
    <t>审计提出建议</t>
  </si>
  <si>
    <t>20</t>
  </si>
  <si>
    <t>条</t>
  </si>
  <si>
    <t>反映审计部门提出审计建议数量情况。</t>
  </si>
  <si>
    <t>提交审计信息</t>
  </si>
  <si>
    <t>反映提交的审计专题、综合性报告和审计信息、简报、动态等数量情况。</t>
  </si>
  <si>
    <t>领导干部自然资源资产离任（任中）审计项目</t>
  </si>
  <si>
    <t>反映领导干部自然资源资产离任（任中）审计的项目数量情况。</t>
  </si>
  <si>
    <t>可持续影响</t>
  </si>
  <si>
    <t>审计建议采纳率</t>
  </si>
  <si>
    <t>81</t>
  </si>
  <si>
    <t>反映审计建议被各单位采纳情况。 审计建议采纳率=被采纳审计建议/审计提出建议。</t>
  </si>
  <si>
    <t>向社会公告审计结果</t>
  </si>
  <si>
    <t>反映审计机关以审计准则规定的形式，向社会公开有关经济责任审计报告、审计决定书等审计结论性文书所反映内容的公告篇数，以正式审计公告数量为准。</t>
  </si>
  <si>
    <t>预算06表</t>
  </si>
  <si>
    <t>2025年部门政府性基金预算支出预算表</t>
  </si>
  <si>
    <t>政府性基金预算支出</t>
  </si>
  <si>
    <t>注：云龙县审计局无政府性基金收入，无使用政府性基金安排的支出，所以政府性基金预算支出预算表公开空表。</t>
  </si>
  <si>
    <t>预算07表</t>
  </si>
  <si>
    <t>2025年部门政府采购预算表</t>
  </si>
  <si>
    <t>预算项目</t>
  </si>
  <si>
    <t>采购项目</t>
  </si>
  <si>
    <t>计量
单位</t>
  </si>
  <si>
    <t>数量</t>
  </si>
  <si>
    <t>面向中小企业预留资金</t>
  </si>
  <si>
    <t>政府性
基金</t>
  </si>
  <si>
    <t>国有资本经营收益</t>
  </si>
  <si>
    <t>财政专户管理的收入</t>
  </si>
  <si>
    <t>单位自筹</t>
  </si>
  <si>
    <t>基础软件</t>
  </si>
  <si>
    <t>A08060301 基础软件</t>
  </si>
  <si>
    <t>项</t>
  </si>
  <si>
    <t>公务用车维修</t>
  </si>
  <si>
    <t>C23120302 车辆加油、添加燃料服务</t>
  </si>
  <si>
    <t>C23120301 车辆维修和保养服务</t>
  </si>
  <si>
    <t>公务用车保险</t>
  </si>
  <si>
    <t>C1804010201 机动车保险服务</t>
  </si>
  <si>
    <t>复印纸</t>
  </si>
  <si>
    <t>A05040101 复印纸</t>
  </si>
  <si>
    <t>件</t>
  </si>
  <si>
    <t>预算08表</t>
  </si>
  <si>
    <t>2025年部门政府购买服务预算表</t>
  </si>
  <si>
    <t>政府购买服务项目</t>
  </si>
  <si>
    <t>B1101 维修保养服务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</si>
  <si>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</si>
  <si>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</si>
  <si>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</si>
  <si>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</si>
  <si>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</si>
  <si>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</si>
  <si>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</si>
  <si>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</si>
  <si>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</si>
  <si>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</si>
  <si>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</si>
  <si>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</si>
  <si>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</si>
  <si>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</si>
  <si>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</si>
  <si>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</si>
  <si>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</si>
  <si>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</si>
  <si>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</si>
  <si>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</si>
  <si>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</si>
  <si>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</si>
  <si>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</si>
  <si>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</si>
  <si>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注：云龙县审计局无省对下转移支付情况，所以省对下转移支付预算表公开空表。</t>
  </si>
  <si>
    <t>预算09-2表</t>
  </si>
  <si>
    <t>2025年省对下转移支付绩效目标表</t>
  </si>
  <si>
    <t>注：云龙县审计局无省对下转移支付情况，所以省对下转移支付绩效目标表公开空表。</t>
  </si>
  <si>
    <t>预算10表</t>
  </si>
  <si>
    <t>2025年新增资产配置表</t>
  </si>
  <si>
    <t>资产类别</t>
  </si>
  <si>
    <t>资产名称</t>
  </si>
  <si>
    <t>计量单位</t>
  </si>
  <si>
    <t>财政部门批复数（元）</t>
  </si>
  <si>
    <t>单价</t>
  </si>
  <si>
    <t>金额</t>
  </si>
  <si>
    <t>4</t>
  </si>
  <si>
    <t>8</t>
  </si>
  <si>
    <t>注：云龙县审计局无新增资产配置情况，所以新增资产配置表公开空表。</t>
  </si>
  <si>
    <t>预算11表</t>
  </si>
  <si>
    <t>2025年中央转移支付补助项目支出预算表</t>
  </si>
  <si>
    <t>项目名称</t>
  </si>
  <si>
    <t>上级补助</t>
  </si>
  <si>
    <t>注：按现行会计核算体系，云龙县审计局无中央转移支付补助项目支出，所以中央转移支付补助项目支出预算表公开空表。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</si>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</sst>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6">
    <font>
      <sz val="11"/>
      <color theme="1"/>
      <name val="宋体"/>
      <charset val="134"/>
      <scheme val="minor"/>
    </font>
    <font>
      <sz val="9"/>
      <color theme="1"/>
      <name val="宋体"/>
      <charset val="134"/>
      <scheme val="minor"/>
    </font>
    <font>
      <sz val="22"/>
      <color theme="1"/>
      <name val="宋体"/>
      <charset val="134"/>
      <scheme val="minor"/>
    </font>
    <font>
      <sz val="9"/>
      <color rgb="FF000000"/>
      <name val="宋体"/>
      <charset val="134"/>
    </font>
    <font>
      <b/>
      <sz val="22"/>
      <color rgb="FF000000"/>
      <name val="宋体"/>
      <charset val="134"/>
    </font>
    <font>
      <sz val="11"/>
      <color rgb="FF000000"/>
      <name val="宋体"/>
      <charset val="134"/>
    </font>
    <font>
      <sz val="9"/>
      <color theme="1"/>
      <name val="宋体"/>
      <charset val="134"/>
    </font>
    <font>
      <sz val="10"/>
      <color theme="1"/>
      <name val="宋体"/>
      <charset val="134"/>
      <scheme val="minor"/>
    </font>
    <font>
      <sz val="9"/>
      <name val="宋体"/>
      <charset val="134"/>
    </font>
    <font>
      <b/>
      <sz val="22"/>
      <name val="宋体"/>
      <charset val="134"/>
    </font>
    <font>
      <sz val="11"/>
      <name val="宋体"/>
      <charset val="134"/>
    </font>
    <font>
      <b/>
      <sz val="23"/>
      <color rgb="FF000000"/>
      <name val="宋体"/>
      <charset val="134"/>
    </font>
    <font>
      <sz val="11"/>
      <color theme="1"/>
      <name val="宋体"/>
      <charset val="134"/>
    </font>
    <font>
      <b/>
      <sz val="20"/>
      <color rgb="FF000000"/>
      <name val="宋体"/>
      <charset val="134"/>
    </font>
    <font>
      <b/>
      <sz val="11"/>
      <color rgb="FF000000"/>
      <name val="宋体"/>
      <charset val="134"/>
    </font>
    <font>
      <b/>
      <sz val="9"/>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3" borderId="18" applyNumberFormat="0" applyAlignment="0" applyProtection="0">
      <alignment vertical="center"/>
    </xf>
    <xf numFmtId="0" fontId="26" fillId="4" borderId="19" applyNumberFormat="0" applyAlignment="0" applyProtection="0">
      <alignment vertical="center"/>
    </xf>
    <xf numFmtId="0" fontId="27" fillId="4" borderId="18" applyNumberFormat="0" applyAlignment="0" applyProtection="0">
      <alignment vertical="center"/>
    </xf>
    <xf numFmtId="0" fontId="28" fillId="5"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79" fontId="8" fillId="0" borderId="7">
      <alignment horizontal="right" vertical="center"/>
    </xf>
    <xf numFmtId="10" fontId="8" fillId="0" borderId="7">
      <alignment horizontal="right" vertical="center"/>
    </xf>
    <xf numFmtId="49" fontId="8" fillId="0" borderId="7">
      <alignment horizontal="left" vertical="center" wrapText="1"/>
    </xf>
    <xf numFmtId="180" fontId="8" fillId="0" borderId="7">
      <alignment horizontal="right" vertical="center"/>
    </xf>
  </cellStyleXfs>
  <cellXfs count="160">
    <xf numFmtId="0" fontId="0" fillId="0" borderId="0" xfId="0"/>
    <xf numFmtId="0" fontId="1" fillId="0" borderId="0" xfId="0" applyFont="1"/>
    <xf numFmtId="0" fontId="2" fillId="0" borderId="0" xfId="0" applyFont="1"/>
    <xf numFmtId="0" fontId="1" fillId="0" borderId="0" xfId="0" applyFont="1" applyAlignment="1">
      <alignment vertical="center"/>
    </xf>
    <xf numFmtId="0" fontId="0" fillId="0" borderId="0" xfId="0" applyFont="1"/>
    <xf numFmtId="49" fontId="3" fillId="0" borderId="0" xfId="0" applyNumberFormat="1" applyFont="1"/>
    <xf numFmtId="0" fontId="3" fillId="0" borderId="0" xfId="0" applyFont="1" applyAlignment="1" applyProtection="1">
      <alignment horizontal="right" vertical="center"/>
      <protection locked="0"/>
    </xf>
    <xf numFmtId="0" fontId="4" fillId="0" borderId="0" xfId="0" applyFont="1" applyAlignment="1">
      <alignment horizontal="center" vertical="center"/>
    </xf>
    <xf numFmtId="0" fontId="3" fillId="0" borderId="0" xfId="0" applyFont="1" applyAlignment="1" applyProtection="1">
      <alignment horizontal="left" vertical="center"/>
      <protection locked="0"/>
    </xf>
    <xf numFmtId="0" fontId="3" fillId="0" borderId="0" xfId="0" applyFont="1" applyAlignment="1">
      <alignment horizontal="left" vertical="center"/>
    </xf>
    <xf numFmtId="0" fontId="3" fillId="0" borderId="0" xfId="0" applyFont="1" applyAlignment="1">
      <alignment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9" fontId="6" fillId="0" borderId="7" xfId="52" applyFont="1">
      <alignment horizontal="right" vertical="center"/>
    </xf>
    <xf numFmtId="49" fontId="6" fillId="0" borderId="7" xfId="55"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49" fontId="3" fillId="0" borderId="0" xfId="0" applyNumberFormat="1" applyFont="1" applyAlignment="1">
      <alignment vertical="center"/>
    </xf>
    <xf numFmtId="0" fontId="5"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applyAlignment="1">
      <alignment horizontal="left" vertical="center"/>
    </xf>
    <xf numFmtId="0" fontId="5" fillId="0" borderId="7" xfId="0" applyFont="1" applyBorder="1" applyAlignment="1" applyProtection="1">
      <alignment horizontal="center" vertical="center"/>
      <protection locked="0"/>
    </xf>
    <xf numFmtId="49" fontId="8" fillId="0" borderId="0" xfId="55" applyFont="1" applyBorder="1">
      <alignment horizontal="left" vertical="center" wrapText="1"/>
    </xf>
    <xf numFmtId="49" fontId="8" fillId="0" borderId="0" xfId="55" applyFont="1" applyBorder="1" applyAlignment="1">
      <alignment horizontal="right" vertical="center" wrapText="1"/>
    </xf>
    <xf numFmtId="49" fontId="9" fillId="0" borderId="0" xfId="55" applyFont="1" applyBorder="1" applyAlignment="1">
      <alignment horizontal="center" vertical="center" wrapText="1"/>
    </xf>
    <xf numFmtId="49" fontId="10" fillId="0" borderId="7" xfId="55" applyFont="1" applyAlignment="1">
      <alignment horizontal="center" vertical="center" wrapText="1"/>
    </xf>
    <xf numFmtId="0" fontId="5" fillId="0" borderId="8" xfId="0" applyFont="1" applyBorder="1" applyAlignment="1">
      <alignment horizontal="center" vertical="center" wrapText="1"/>
    </xf>
    <xf numFmtId="49" fontId="8" fillId="0" borderId="7" xfId="55" applyFont="1">
      <alignment horizontal="left" vertical="center" wrapText="1"/>
    </xf>
    <xf numFmtId="49" fontId="8" fillId="0" borderId="7" xfId="55" applyFont="1" applyAlignment="1">
      <alignment horizontal="center" vertical="center" wrapText="1"/>
    </xf>
    <xf numFmtId="178" fontId="8" fillId="0" borderId="7" xfId="51" applyFont="1">
      <alignment horizontal="right" vertical="center"/>
    </xf>
    <xf numFmtId="179" fontId="8" fillId="0" borderId="7" xfId="52" applyFont="1">
      <alignment horizontal="right" vertical="center"/>
    </xf>
    <xf numFmtId="0" fontId="7" fillId="0" borderId="0" xfId="0" applyFont="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8" xfId="0" applyFont="1" applyBorder="1" applyAlignment="1" applyProtection="1">
      <alignment horizontal="center" vertical="center"/>
      <protection locked="0"/>
    </xf>
    <xf numFmtId="0" fontId="3" fillId="0" borderId="8" xfId="0" applyFont="1" applyBorder="1" applyAlignment="1" applyProtection="1">
      <alignment horizontal="left" vertical="center" wrapText="1"/>
      <protection locked="0"/>
    </xf>
    <xf numFmtId="0" fontId="3" fillId="0" borderId="0" xfId="0" applyFont="1" applyAlignment="1">
      <alignment horizontal="right" vertical="center"/>
    </xf>
    <xf numFmtId="0" fontId="4"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179" fontId="6" fillId="0" borderId="2" xfId="52" applyFont="1" applyBorder="1">
      <alignment horizontal="right" vertical="center"/>
    </xf>
    <xf numFmtId="179" fontId="6" fillId="0" borderId="8" xfId="52" applyFont="1" applyBorder="1">
      <alignment horizontal="right" vertical="center"/>
    </xf>
    <xf numFmtId="0" fontId="3" fillId="0" borderId="0" xfId="0" applyFont="1" applyAlignment="1" applyProtection="1">
      <alignment vertical="center" wrapText="1"/>
      <protection locked="0"/>
    </xf>
    <xf numFmtId="0" fontId="11" fillId="0" borderId="0" xfId="0" applyFont="1" applyAlignment="1">
      <alignment horizontal="center" vertical="center" wrapText="1"/>
    </xf>
    <xf numFmtId="0" fontId="11" fillId="0" borderId="0" xfId="0" applyFont="1" applyAlignment="1" applyProtection="1">
      <alignment horizontal="center" vertical="center" wrapText="1"/>
      <protection locked="0"/>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horizontal="right" vertical="center"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5" fillId="0" borderId="12" xfId="0" applyFont="1" applyBorder="1" applyAlignment="1">
      <alignment horizontal="center" vertical="center"/>
    </xf>
    <xf numFmtId="0" fontId="5"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12" xfId="0" applyFont="1" applyBorder="1" applyAlignment="1">
      <alignment horizontal="center" vertical="center" wrapText="1"/>
    </xf>
    <xf numFmtId="178" fontId="6" fillId="0" borderId="7" xfId="51" applyFont="1" applyAlignment="1">
      <alignment horizontal="center" vertical="center"/>
    </xf>
    <xf numFmtId="0" fontId="3" fillId="0" borderId="0" xfId="0" applyFont="1" applyAlignment="1" applyProtection="1">
      <alignment horizontal="left" vertical="center" wrapText="1"/>
      <protection locked="0"/>
    </xf>
    <xf numFmtId="0" fontId="3"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6" fillId="0" borderId="0" xfId="0" applyFont="1"/>
    <xf numFmtId="0" fontId="12" fillId="0" borderId="0" xfId="0" applyFont="1"/>
    <xf numFmtId="0" fontId="5"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pplyProtection="1">
      <alignment horizontal="center" vertical="center"/>
      <protection locked="0"/>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6" fillId="0" borderId="0" xfId="0" applyFont="1" applyAlignment="1">
      <alignment vertical="center"/>
    </xf>
    <xf numFmtId="0" fontId="6" fillId="0" borderId="0" xfId="0" applyFont="1" applyAlignment="1">
      <alignment horizontal="left" vertical="center"/>
    </xf>
    <xf numFmtId="49" fontId="6" fillId="0" borderId="7" xfId="0" applyNumberFormat="1" applyFont="1" applyBorder="1" applyAlignment="1">
      <alignment horizontal="left" vertical="center" wrapText="1"/>
    </xf>
    <xf numFmtId="0" fontId="12" fillId="0" borderId="7" xfId="0" applyFont="1" applyBorder="1" applyAlignment="1">
      <alignment horizontal="center" vertical="center"/>
    </xf>
    <xf numFmtId="0" fontId="12"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2" fillId="0" borderId="0" xfId="0" applyFont="1" applyAlignment="1">
      <alignment vertical="center"/>
    </xf>
    <xf numFmtId="49" fontId="6" fillId="0" borderId="7" xfId="55" applyFont="1" applyAlignment="1">
      <alignment horizontal="left" vertical="center" wrapText="1" indent="1"/>
    </xf>
    <xf numFmtId="49" fontId="6" fillId="0" borderId="7" xfId="55" applyFont="1" applyAlignment="1">
      <alignment horizontal="left" vertical="center" wrapText="1" indent="2"/>
    </xf>
    <xf numFmtId="0" fontId="12" fillId="0" borderId="7" xfId="0" applyFont="1" applyBorder="1" applyAlignment="1">
      <alignment horizontal="center" vertical="center" wrapText="1"/>
    </xf>
    <xf numFmtId="0" fontId="3" fillId="0" borderId="0" xfId="0" applyFont="1" applyAlignment="1">
      <alignment vertical="top"/>
    </xf>
    <xf numFmtId="0" fontId="6" fillId="0" borderId="0" xfId="0" applyFont="1" applyAlignment="1">
      <alignment horizontal="right" vertical="center"/>
    </xf>
    <xf numFmtId="0" fontId="3" fillId="0" borderId="0" xfId="0" applyFont="1" applyAlignment="1">
      <alignment horizontal="center" vertical="center" wrapText="1"/>
    </xf>
    <xf numFmtId="0" fontId="5"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0"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0" xfId="0"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5" fillId="0" borderId="7" xfId="0" applyFont="1" applyBorder="1" applyAlignment="1">
      <alignment vertical="center"/>
    </xf>
    <xf numFmtId="4" fontId="15" fillId="0" borderId="7" xfId="0" applyNumberFormat="1" applyFont="1" applyBorder="1" applyAlignment="1" applyProtection="1">
      <alignment horizontal="right" vertical="center"/>
      <protection locked="0"/>
    </xf>
    <xf numFmtId="49" fontId="15" fillId="0" borderId="7" xfId="55" applyFont="1">
      <alignment horizontal="left" vertical="center" wrapText="1"/>
    </xf>
    <xf numFmtId="0" fontId="6" fillId="0" borderId="7" xfId="0" applyFont="1" applyBorder="1" applyAlignment="1">
      <alignment vertical="center"/>
    </xf>
    <xf numFmtId="0" fontId="3" fillId="0" borderId="7" xfId="0" applyFont="1" applyBorder="1" applyAlignment="1">
      <alignment vertical="center"/>
    </xf>
    <xf numFmtId="4" fontId="15" fillId="0" borderId="7" xfId="0" applyNumberFormat="1" applyFont="1" applyBorder="1" applyAlignment="1">
      <alignment horizontal="right" vertical="center"/>
    </xf>
    <xf numFmtId="0" fontId="15" fillId="0" borderId="7" xfId="0" applyFont="1" applyBorder="1" applyAlignment="1">
      <alignment horizontal="center" vertical="center"/>
    </xf>
    <xf numFmtId="0" fontId="6" fillId="0" borderId="7" xfId="0" applyFont="1" applyBorder="1" applyAlignment="1">
      <alignment horizontal="left" vertical="center"/>
    </xf>
    <xf numFmtId="0" fontId="15"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3" fillId="0" borderId="0" xfId="0" applyFont="1" applyAlignment="1">
      <alignment wrapText="1"/>
    </xf>
    <xf numFmtId="0" fontId="3" fillId="0" borderId="0" xfId="0" applyFont="1"/>
    <xf numFmtId="179" fontId="6" fillId="0" borderId="0" xfId="52" applyFont="1" applyBorder="1">
      <alignment horizontal="right" vertical="center"/>
    </xf>
    <xf numFmtId="0" fontId="4" fillId="0" borderId="0" xfId="0" applyFont="1" applyAlignment="1" applyProtection="1">
      <alignment horizontal="center" vertical="center"/>
      <protection locked="0"/>
    </xf>
    <xf numFmtId="0" fontId="5" fillId="0" borderId="10" xfId="0" applyFont="1" applyBorder="1" applyAlignment="1" applyProtection="1">
      <alignment horizontal="center" vertical="center" wrapText="1"/>
      <protection locked="0"/>
    </xf>
    <xf numFmtId="0" fontId="3" fillId="0" borderId="7" xfId="0" applyFont="1" applyBorder="1" applyAlignment="1" applyProtection="1">
      <alignment horizontal="right" vertical="center"/>
      <protection locked="0"/>
    </xf>
    <xf numFmtId="0" fontId="16" fillId="0" borderId="0" xfId="0" applyFont="1" applyProtection="1">
      <protection locked="0"/>
    </xf>
    <xf numFmtId="0" fontId="3" fillId="0" borderId="0" xfId="0" applyFont="1" applyAlignment="1" applyProtection="1">
      <alignment vertical="center"/>
      <protection locked="0"/>
    </xf>
    <xf numFmtId="0" fontId="5" fillId="0" borderId="2" xfId="0" applyFont="1" applyBorder="1" applyAlignment="1" applyProtection="1">
      <alignment horizontal="center" vertical="center"/>
      <protection locked="0"/>
    </xf>
    <xf numFmtId="0" fontId="11" fillId="0" borderId="0" xfId="0" applyFont="1" applyAlignment="1">
      <alignment horizontal="center" vertical="top"/>
    </xf>
    <xf numFmtId="0" fontId="3" fillId="0" borderId="6" xfId="0" applyFont="1" applyBorder="1" applyAlignment="1">
      <alignment horizontal="left" vertical="center"/>
    </xf>
    <xf numFmtId="0" fontId="15" fillId="0" borderId="6"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179" fontId="15" fillId="0" borderId="7" xfId="0" applyNumberFormat="1" applyFont="1" applyBorder="1" applyAlignment="1">
      <alignment horizontal="right" vertical="center"/>
    </xf>
    <xf numFmtId="0" fontId="6" fillId="0" borderId="6" xfId="0" applyFont="1" applyBorder="1" applyAlignment="1">
      <alignment horizontal="left" vertical="center"/>
    </xf>
    <xf numFmtId="0" fontId="15"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topLeftCell="A7" workbookViewId="0">
      <selection activeCell="F10" sqref="F10"/>
    </sheetView>
  </sheetViews>
  <sheetFormatPr defaultColWidth="8" defaultRowHeight="14.25" customHeight="1" outlineLevelCol="3"/>
  <cols>
    <col min="1" max="1" width="39.625" customWidth="1"/>
    <col min="2" max="2" width="46.25" customWidth="1"/>
    <col min="3" max="3" width="40.375" customWidth="1"/>
    <col min="4" max="4" width="50.125" customWidth="1"/>
  </cols>
  <sheetData>
    <row r="1" ht="15" customHeight="1" spans="4:4">
      <c r="D1" s="55" t="s">
        <v>0</v>
      </c>
    </row>
    <row r="2" ht="36" customHeight="1" spans="1:4">
      <c r="A2" s="7" t="s">
        <v>1</v>
      </c>
      <c r="B2" s="152"/>
      <c r="C2" s="152"/>
      <c r="D2" s="152"/>
    </row>
    <row r="3" ht="21.95" customHeight="1" spans="1:4">
      <c r="A3" s="9" t="str">
        <f>"单位名称："&amp;"云龙县审计局"</f>
        <v>单位名称：云龙县审计局</v>
      </c>
      <c r="B3" s="131"/>
      <c r="C3" s="131"/>
      <c r="D3" s="55" t="s">
        <v>2</v>
      </c>
    </row>
    <row r="4" ht="19.5" customHeight="1" spans="1:4">
      <c r="A4" s="13" t="s">
        <v>3</v>
      </c>
      <c r="B4" s="15"/>
      <c r="C4" s="13" t="s">
        <v>4</v>
      </c>
      <c r="D4" s="15"/>
    </row>
    <row r="5" ht="19.5" customHeight="1" spans="1:4">
      <c r="A5" s="18" t="s">
        <v>5</v>
      </c>
      <c r="B5" s="18" t="s">
        <v>6</v>
      </c>
      <c r="C5" s="18" t="s">
        <v>7</v>
      </c>
      <c r="D5" s="18" t="s">
        <v>6</v>
      </c>
    </row>
    <row r="6" ht="19.5" customHeight="1" spans="1:4">
      <c r="A6" s="21"/>
      <c r="B6" s="21"/>
      <c r="C6" s="21"/>
      <c r="D6" s="21"/>
    </row>
    <row r="7" ht="25.35" customHeight="1" spans="1:4">
      <c r="A7" s="142" t="s">
        <v>8</v>
      </c>
      <c r="B7" s="119">
        <v>3902947.58</v>
      </c>
      <c r="C7" s="26" t="str">
        <f>"一"&amp;"、"&amp;"一般公共服务支出"</f>
        <v>一、一般公共服务支出</v>
      </c>
      <c r="D7" s="119">
        <v>3197852.45</v>
      </c>
    </row>
    <row r="8" ht="25.35" customHeight="1" spans="1:4">
      <c r="A8" s="142" t="s">
        <v>9</v>
      </c>
      <c r="B8" s="119"/>
      <c r="C8" s="26" t="str">
        <f>"二"&amp;"、"&amp;"社会保障和就业支出"</f>
        <v>二、社会保障和就业支出</v>
      </c>
      <c r="D8" s="119">
        <v>269758.79</v>
      </c>
    </row>
    <row r="9" ht="25.35" customHeight="1" spans="1:4">
      <c r="A9" s="142" t="s">
        <v>10</v>
      </c>
      <c r="B9" s="119"/>
      <c r="C9" s="26" t="str">
        <f>"三"&amp;"、"&amp;"卫生健康支出"</f>
        <v>三、卫生健康支出</v>
      </c>
      <c r="D9" s="119">
        <v>233282.75</v>
      </c>
    </row>
    <row r="10" ht="25.35" customHeight="1" spans="1:4">
      <c r="A10" s="142" t="s">
        <v>11</v>
      </c>
      <c r="B10" s="89"/>
      <c r="C10" s="26" t="str">
        <f>"四"&amp;"、"&amp;"住房保障支出"</f>
        <v>四、住房保障支出</v>
      </c>
      <c r="D10" s="119">
        <v>206253.59</v>
      </c>
    </row>
    <row r="11" ht="25.35" customHeight="1" spans="1:4">
      <c r="A11" s="142" t="s">
        <v>12</v>
      </c>
      <c r="B11" s="119">
        <v>4200</v>
      </c>
      <c r="C11" s="26"/>
      <c r="D11" s="119"/>
    </row>
    <row r="12" ht="25.35" customHeight="1" spans="1:4">
      <c r="A12" s="142" t="s">
        <v>13</v>
      </c>
      <c r="B12" s="89"/>
      <c r="C12" s="26"/>
      <c r="D12" s="119"/>
    </row>
    <row r="13" ht="25.35" customHeight="1" spans="1:4">
      <c r="A13" s="142" t="s">
        <v>14</v>
      </c>
      <c r="B13" s="89"/>
      <c r="C13" s="26"/>
      <c r="D13" s="119"/>
    </row>
    <row r="14" ht="25.35" customHeight="1" spans="1:4">
      <c r="A14" s="142" t="s">
        <v>15</v>
      </c>
      <c r="B14" s="89"/>
      <c r="C14" s="26"/>
      <c r="D14" s="119"/>
    </row>
    <row r="15" ht="25.35" customHeight="1" spans="1:4">
      <c r="A15" s="153" t="s">
        <v>16</v>
      </c>
      <c r="B15" s="89"/>
      <c r="C15" s="26"/>
      <c r="D15" s="119"/>
    </row>
    <row r="16" ht="25.35" customHeight="1" spans="1:4">
      <c r="A16" s="153" t="s">
        <v>17</v>
      </c>
      <c r="B16" s="119">
        <v>4200</v>
      </c>
      <c r="C16" s="26"/>
      <c r="D16" s="119"/>
    </row>
    <row r="17" ht="25.35" customHeight="1" spans="1:4">
      <c r="A17" s="154" t="s">
        <v>18</v>
      </c>
      <c r="B17" s="138">
        <v>3907147.58</v>
      </c>
      <c r="C17" s="139" t="s">
        <v>19</v>
      </c>
      <c r="D17" s="138">
        <v>3907147.58</v>
      </c>
    </row>
    <row r="18" ht="25.35" customHeight="1" spans="1:4">
      <c r="A18" s="155" t="s">
        <v>20</v>
      </c>
      <c r="B18" s="138"/>
      <c r="C18" s="156" t="s">
        <v>21</v>
      </c>
      <c r="D18" s="157"/>
    </row>
    <row r="19" ht="25.35" customHeight="1" spans="1:4">
      <c r="A19" s="158" t="s">
        <v>22</v>
      </c>
      <c r="B19" s="119"/>
      <c r="C19" s="140" t="s">
        <v>22</v>
      </c>
      <c r="D19" s="89"/>
    </row>
    <row r="20" ht="25.35" customHeight="1" spans="1:4">
      <c r="A20" s="158" t="s">
        <v>23</v>
      </c>
      <c r="B20" s="119"/>
      <c r="C20" s="140" t="s">
        <v>24</v>
      </c>
      <c r="D20" s="89"/>
    </row>
    <row r="21" ht="25.35" customHeight="1" spans="1:4">
      <c r="A21" s="159" t="s">
        <v>25</v>
      </c>
      <c r="B21" s="138">
        <v>3907147.58</v>
      </c>
      <c r="C21" s="139" t="s">
        <v>26</v>
      </c>
      <c r="D21" s="134">
        <v>3907147.58</v>
      </c>
    </row>
  </sheetData>
  <mergeCells count="8">
    <mergeCell ref="A2:D2"/>
    <mergeCell ref="A3:B3"/>
    <mergeCell ref="A4:B4"/>
    <mergeCell ref="C4:D4"/>
    <mergeCell ref="A5:A6"/>
    <mergeCell ref="B5:B6"/>
    <mergeCell ref="C5:C6"/>
    <mergeCell ref="D5:D6"/>
  </mergeCells>
  <pageMargins left="0.751388888888889" right="0.751388888888889"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topLeftCell="A4" workbookViewId="0">
      <selection activeCell="C12" sqref="C12"/>
    </sheetView>
  </sheetViews>
  <sheetFormatPr defaultColWidth="9.125" defaultRowHeight="14.25" customHeight="1" outlineLevelCol="5"/>
  <cols>
    <col min="1" max="1" width="29" customWidth="1"/>
    <col min="2" max="2" width="28.625" customWidth="1"/>
    <col min="3" max="3" width="31.625" customWidth="1"/>
    <col min="4" max="6" width="33.5" customWidth="1"/>
  </cols>
  <sheetData>
    <row r="1" s="1" customFormat="1" ht="15" customHeight="1" spans="6:6">
      <c r="F1" s="55" t="s">
        <v>300</v>
      </c>
    </row>
    <row r="2" ht="45" customHeight="1" spans="1:6">
      <c r="A2" s="7" t="s">
        <v>301</v>
      </c>
      <c r="B2" s="7"/>
      <c r="C2" s="7"/>
      <c r="D2" s="7"/>
      <c r="E2" s="7"/>
      <c r="F2" s="7"/>
    </row>
    <row r="3" s="3" customFormat="1" ht="21.95" customHeight="1" spans="1:6">
      <c r="A3" s="95" t="str">
        <f>"单位名称："&amp;"云龙县审计局"</f>
        <v>单位名称：云龙县审计局</v>
      </c>
      <c r="B3" s="57"/>
      <c r="C3" s="57"/>
      <c r="D3" s="58"/>
      <c r="E3" s="58"/>
      <c r="F3" s="55" t="s">
        <v>2</v>
      </c>
    </row>
    <row r="4" s="4" customFormat="1" ht="33" customHeight="1" spans="1:6">
      <c r="A4" s="12" t="s">
        <v>131</v>
      </c>
      <c r="B4" s="12" t="s">
        <v>50</v>
      </c>
      <c r="C4" s="12" t="s">
        <v>4</v>
      </c>
      <c r="D4" s="18" t="s">
        <v>302</v>
      </c>
      <c r="E4" s="22"/>
      <c r="F4" s="22"/>
    </row>
    <row r="5" s="4" customFormat="1" ht="30" customHeight="1" spans="1:6">
      <c r="A5" s="21"/>
      <c r="B5" s="21"/>
      <c r="C5" s="21"/>
      <c r="D5" s="18" t="s">
        <v>47</v>
      </c>
      <c r="E5" s="22" t="s">
        <v>59</v>
      </c>
      <c r="F5" s="22" t="s">
        <v>60</v>
      </c>
    </row>
    <row r="6" s="4" customFormat="1" ht="27.95" customHeight="1" spans="1:6">
      <c r="A6" s="22">
        <v>1</v>
      </c>
      <c r="B6" s="22">
        <v>2</v>
      </c>
      <c r="C6" s="22">
        <v>3</v>
      </c>
      <c r="D6" s="22">
        <v>4</v>
      </c>
      <c r="E6" s="22">
        <v>5</v>
      </c>
      <c r="F6" s="22">
        <v>6</v>
      </c>
    </row>
    <row r="7" s="1" customFormat="1" ht="33" customHeight="1" spans="1:6">
      <c r="A7" s="32"/>
      <c r="B7" s="32"/>
      <c r="C7" s="32"/>
      <c r="D7" s="25"/>
      <c r="E7" s="25"/>
      <c r="F7" s="25"/>
    </row>
    <row r="8" s="1" customFormat="1" ht="29.1" customHeight="1" spans="1:6">
      <c r="A8" s="96" t="s">
        <v>98</v>
      </c>
      <c r="B8" s="97"/>
      <c r="C8" s="97" t="s">
        <v>98</v>
      </c>
      <c r="D8" s="25"/>
      <c r="E8" s="25"/>
      <c r="F8" s="25"/>
    </row>
    <row r="9" s="46" customFormat="1" ht="33.95" customHeight="1" spans="1:6">
      <c r="A9" s="35" t="s">
        <v>303</v>
      </c>
      <c r="B9" s="35"/>
      <c r="C9" s="35"/>
      <c r="D9" s="35"/>
      <c r="E9" s="35"/>
      <c r="F9" s="35"/>
    </row>
  </sheetData>
  <mergeCells count="7">
    <mergeCell ref="A2:F2"/>
    <mergeCell ref="D4:F4"/>
    <mergeCell ref="A8:C8"/>
    <mergeCell ref="A9:F9"/>
    <mergeCell ref="A4:A5"/>
    <mergeCell ref="B4:B5"/>
    <mergeCell ref="C4:C5"/>
  </mergeCells>
  <pageMargins left="0.751388888888889" right="0.751388888888889"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topLeftCell="A10" workbookViewId="0">
      <selection activeCell="B24" sqref="B24"/>
    </sheetView>
  </sheetViews>
  <sheetFormatPr defaultColWidth="9.125" defaultRowHeight="14.25" customHeight="1"/>
  <cols>
    <col min="1" max="1" width="39.125" customWidth="1"/>
    <col min="2" max="2" width="21.75" customWidth="1"/>
    <col min="3" max="3" width="35.25" customWidth="1"/>
    <col min="4" max="4" width="7.75" customWidth="1"/>
    <col min="5" max="5" width="10.25" customWidth="1"/>
    <col min="6" max="11" width="14.75" customWidth="1"/>
    <col min="12" max="16" width="12.625" customWidth="1"/>
    <col min="17" max="17" width="10.375" customWidth="1"/>
  </cols>
  <sheetData>
    <row r="1" s="3" customFormat="1" ht="15" customHeight="1" spans="15:17">
      <c r="O1" s="6"/>
      <c r="P1" s="6"/>
      <c r="Q1" s="55" t="s">
        <v>304</v>
      </c>
    </row>
    <row r="2" ht="45" customHeight="1" spans="1:17">
      <c r="A2" s="56" t="s">
        <v>305</v>
      </c>
      <c r="B2" s="47"/>
      <c r="C2" s="47"/>
      <c r="D2" s="47"/>
      <c r="E2" s="47"/>
      <c r="F2" s="47"/>
      <c r="G2" s="47"/>
      <c r="H2" s="47"/>
      <c r="I2" s="47"/>
      <c r="J2" s="47"/>
      <c r="K2" s="48"/>
      <c r="L2" s="47"/>
      <c r="M2" s="47"/>
      <c r="N2" s="47"/>
      <c r="O2" s="48"/>
      <c r="P2" s="48"/>
      <c r="Q2" s="47"/>
    </row>
    <row r="3" s="3" customFormat="1" ht="21.95" customHeight="1" spans="1:17">
      <c r="A3" s="9" t="str">
        <f>"单位名称："&amp;"云龙县审计局"</f>
        <v>单位名称：云龙县审计局</v>
      </c>
      <c r="B3" s="10"/>
      <c r="C3" s="10"/>
      <c r="D3" s="10"/>
      <c r="E3" s="10"/>
      <c r="F3" s="10"/>
      <c r="G3" s="10"/>
      <c r="H3" s="10"/>
      <c r="I3" s="10"/>
      <c r="J3" s="10"/>
      <c r="O3" s="6"/>
      <c r="P3" s="6"/>
      <c r="Q3" s="55" t="s">
        <v>123</v>
      </c>
    </row>
    <row r="4" s="4" customFormat="1" ht="20.1" customHeight="1" spans="1:17">
      <c r="A4" s="12" t="s">
        <v>306</v>
      </c>
      <c r="B4" s="67" t="s">
        <v>307</v>
      </c>
      <c r="C4" s="67" t="s">
        <v>4</v>
      </c>
      <c r="D4" s="67" t="s">
        <v>308</v>
      </c>
      <c r="E4" s="67" t="s">
        <v>309</v>
      </c>
      <c r="F4" s="67" t="s">
        <v>310</v>
      </c>
      <c r="G4" s="68" t="s">
        <v>137</v>
      </c>
      <c r="H4" s="68"/>
      <c r="I4" s="68"/>
      <c r="J4" s="68"/>
      <c r="K4" s="69"/>
      <c r="L4" s="68"/>
      <c r="M4" s="68"/>
      <c r="N4" s="68"/>
      <c r="O4" s="83"/>
      <c r="P4" s="69"/>
      <c r="Q4" s="84"/>
    </row>
    <row r="5" s="4" customFormat="1" ht="20.1" customHeight="1" spans="1:17">
      <c r="A5" s="17"/>
      <c r="B5" s="70"/>
      <c r="C5" s="70"/>
      <c r="D5" s="70"/>
      <c r="E5" s="70"/>
      <c r="F5" s="70"/>
      <c r="G5" s="70" t="s">
        <v>47</v>
      </c>
      <c r="H5" s="70" t="s">
        <v>33</v>
      </c>
      <c r="I5" s="70" t="s">
        <v>311</v>
      </c>
      <c r="J5" s="70" t="s">
        <v>312</v>
      </c>
      <c r="K5" s="71" t="s">
        <v>313</v>
      </c>
      <c r="L5" s="85" t="s">
        <v>314</v>
      </c>
      <c r="M5" s="85"/>
      <c r="N5" s="85"/>
      <c r="O5" s="86"/>
      <c r="P5" s="87"/>
      <c r="Q5" s="72"/>
    </row>
    <row r="6" s="4" customFormat="1" ht="54" customHeight="1" spans="1:17">
      <c r="A6" s="20"/>
      <c r="B6" s="72"/>
      <c r="C6" s="72"/>
      <c r="D6" s="72"/>
      <c r="E6" s="72"/>
      <c r="F6" s="72"/>
      <c r="G6" s="72"/>
      <c r="H6" s="72" t="s">
        <v>32</v>
      </c>
      <c r="I6" s="72"/>
      <c r="J6" s="72"/>
      <c r="K6" s="73"/>
      <c r="L6" s="72" t="s">
        <v>32</v>
      </c>
      <c r="M6" s="72" t="s">
        <v>43</v>
      </c>
      <c r="N6" s="72" t="s">
        <v>144</v>
      </c>
      <c r="O6" s="88" t="s">
        <v>39</v>
      </c>
      <c r="P6" s="73" t="s">
        <v>40</v>
      </c>
      <c r="Q6" s="72" t="s">
        <v>41</v>
      </c>
    </row>
    <row r="7" s="4" customFormat="1" ht="20.1" customHeight="1" spans="1:17">
      <c r="A7" s="21">
        <v>1</v>
      </c>
      <c r="B7" s="90">
        <v>2</v>
      </c>
      <c r="C7" s="90">
        <v>3</v>
      </c>
      <c r="D7" s="90">
        <v>4</v>
      </c>
      <c r="E7" s="90">
        <v>5</v>
      </c>
      <c r="F7" s="90">
        <v>6</v>
      </c>
      <c r="G7" s="91">
        <v>7</v>
      </c>
      <c r="H7" s="91">
        <v>8</v>
      </c>
      <c r="I7" s="91">
        <v>9</v>
      </c>
      <c r="J7" s="91">
        <v>10</v>
      </c>
      <c r="K7" s="91">
        <v>11</v>
      </c>
      <c r="L7" s="91">
        <v>12</v>
      </c>
      <c r="M7" s="91">
        <v>13</v>
      </c>
      <c r="N7" s="91">
        <v>14</v>
      </c>
      <c r="O7" s="91">
        <v>15</v>
      </c>
      <c r="P7" s="91">
        <v>16</v>
      </c>
      <c r="Q7" s="91">
        <v>17</v>
      </c>
    </row>
    <row r="8" s="1" customFormat="1" ht="30" customHeight="1" spans="1:17">
      <c r="A8" s="74" t="s">
        <v>45</v>
      </c>
      <c r="B8" s="75"/>
      <c r="C8" s="75"/>
      <c r="D8" s="75"/>
      <c r="E8" s="92"/>
      <c r="F8" s="25">
        <v>8500</v>
      </c>
      <c r="G8" s="25">
        <v>18000</v>
      </c>
      <c r="H8" s="25">
        <v>18000</v>
      </c>
      <c r="I8" s="25"/>
      <c r="J8" s="25"/>
      <c r="K8" s="25"/>
      <c r="L8" s="25"/>
      <c r="M8" s="25"/>
      <c r="N8" s="25"/>
      <c r="O8" s="25"/>
      <c r="P8" s="25"/>
      <c r="Q8" s="25"/>
    </row>
    <row r="9" s="1" customFormat="1" ht="30" customHeight="1" spans="1:17">
      <c r="A9" s="77" t="s">
        <v>45</v>
      </c>
      <c r="B9" s="75"/>
      <c r="C9" s="75"/>
      <c r="D9" s="93"/>
      <c r="E9" s="94"/>
      <c r="F9" s="25">
        <v>8500</v>
      </c>
      <c r="G9" s="25">
        <v>18000</v>
      </c>
      <c r="H9" s="25">
        <v>18000</v>
      </c>
      <c r="I9" s="25"/>
      <c r="J9" s="25"/>
      <c r="K9" s="25"/>
      <c r="L9" s="25"/>
      <c r="M9" s="25"/>
      <c r="N9" s="25"/>
      <c r="O9" s="25"/>
      <c r="P9" s="25"/>
      <c r="Q9" s="25"/>
    </row>
    <row r="10" s="1" customFormat="1" ht="30" customHeight="1" spans="1:17">
      <c r="A10" s="78" t="s">
        <v>214</v>
      </c>
      <c r="B10" s="75" t="s">
        <v>315</v>
      </c>
      <c r="C10" s="75" t="s">
        <v>316</v>
      </c>
      <c r="D10" s="93" t="s">
        <v>317</v>
      </c>
      <c r="E10" s="94">
        <v>1</v>
      </c>
      <c r="F10" s="25">
        <v>4000</v>
      </c>
      <c r="G10" s="25">
        <v>4000</v>
      </c>
      <c r="H10" s="25">
        <v>4000</v>
      </c>
      <c r="I10" s="25"/>
      <c r="J10" s="25"/>
      <c r="K10" s="25"/>
      <c r="L10" s="25"/>
      <c r="M10" s="25"/>
      <c r="N10" s="25"/>
      <c r="O10" s="25"/>
      <c r="P10" s="25"/>
      <c r="Q10" s="25"/>
    </row>
    <row r="11" s="1" customFormat="1" ht="30" customHeight="1" spans="1:17">
      <c r="A11" s="78" t="s">
        <v>166</v>
      </c>
      <c r="B11" s="75" t="s">
        <v>318</v>
      </c>
      <c r="C11" s="75" t="s">
        <v>319</v>
      </c>
      <c r="D11" s="93" t="s">
        <v>317</v>
      </c>
      <c r="E11" s="94">
        <v>1</v>
      </c>
      <c r="F11" s="25"/>
      <c r="G11" s="25">
        <v>5000</v>
      </c>
      <c r="H11" s="25">
        <v>5000</v>
      </c>
      <c r="I11" s="25"/>
      <c r="J11" s="25"/>
      <c r="K11" s="25"/>
      <c r="L11" s="25"/>
      <c r="M11" s="25"/>
      <c r="N11" s="25"/>
      <c r="O11" s="25"/>
      <c r="P11" s="25"/>
      <c r="Q11" s="25"/>
    </row>
    <row r="12" s="1" customFormat="1" ht="30" customHeight="1" spans="1:17">
      <c r="A12" s="78" t="s">
        <v>166</v>
      </c>
      <c r="B12" s="75" t="s">
        <v>318</v>
      </c>
      <c r="C12" s="75" t="s">
        <v>320</v>
      </c>
      <c r="D12" s="93" t="s">
        <v>317</v>
      </c>
      <c r="E12" s="94">
        <v>1</v>
      </c>
      <c r="F12" s="25"/>
      <c r="G12" s="25">
        <v>2000</v>
      </c>
      <c r="H12" s="25">
        <v>2000</v>
      </c>
      <c r="I12" s="25"/>
      <c r="J12" s="25"/>
      <c r="K12" s="25"/>
      <c r="L12" s="25"/>
      <c r="M12" s="25"/>
      <c r="N12" s="25"/>
      <c r="O12" s="25"/>
      <c r="P12" s="25"/>
      <c r="Q12" s="25"/>
    </row>
    <row r="13" s="1" customFormat="1" ht="30" customHeight="1" spans="1:17">
      <c r="A13" s="78" t="s">
        <v>166</v>
      </c>
      <c r="B13" s="75" t="s">
        <v>321</v>
      </c>
      <c r="C13" s="75" t="s">
        <v>322</v>
      </c>
      <c r="D13" s="93" t="s">
        <v>317</v>
      </c>
      <c r="E13" s="94">
        <v>1</v>
      </c>
      <c r="F13" s="25"/>
      <c r="G13" s="25">
        <v>2500</v>
      </c>
      <c r="H13" s="25">
        <v>2500</v>
      </c>
      <c r="I13" s="25"/>
      <c r="J13" s="25"/>
      <c r="K13" s="25"/>
      <c r="L13" s="25"/>
      <c r="M13" s="25"/>
      <c r="N13" s="25"/>
      <c r="O13" s="25"/>
      <c r="P13" s="25"/>
      <c r="Q13" s="25"/>
    </row>
    <row r="14" s="1" customFormat="1" ht="30" customHeight="1" spans="1:17">
      <c r="A14" s="78" t="s">
        <v>179</v>
      </c>
      <c r="B14" s="75" t="s">
        <v>323</v>
      </c>
      <c r="C14" s="75" t="s">
        <v>324</v>
      </c>
      <c r="D14" s="93" t="s">
        <v>325</v>
      </c>
      <c r="E14" s="94">
        <v>30</v>
      </c>
      <c r="F14" s="25">
        <v>4500</v>
      </c>
      <c r="G14" s="25">
        <v>4500</v>
      </c>
      <c r="H14" s="25">
        <v>4500</v>
      </c>
      <c r="I14" s="25"/>
      <c r="J14" s="25"/>
      <c r="K14" s="25"/>
      <c r="L14" s="25"/>
      <c r="M14" s="25"/>
      <c r="N14" s="25"/>
      <c r="O14" s="25"/>
      <c r="P14" s="25"/>
      <c r="Q14" s="25"/>
    </row>
    <row r="15" s="1" customFormat="1" ht="30" customHeight="1" spans="1:17">
      <c r="A15" s="79" t="s">
        <v>98</v>
      </c>
      <c r="B15" s="80"/>
      <c r="C15" s="80"/>
      <c r="D15" s="80"/>
      <c r="E15" s="92"/>
      <c r="F15" s="25">
        <v>8500</v>
      </c>
      <c r="G15" s="25">
        <v>18000</v>
      </c>
      <c r="H15" s="25">
        <v>18000</v>
      </c>
      <c r="I15" s="25"/>
      <c r="J15" s="25"/>
      <c r="K15" s="25"/>
      <c r="L15" s="25"/>
      <c r="M15" s="25"/>
      <c r="N15" s="25"/>
      <c r="O15" s="25"/>
      <c r="P15" s="25"/>
      <c r="Q15" s="25"/>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1388888888889" right="0.751388888888889"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E11" sqref="E11"/>
    </sheetView>
  </sheetViews>
  <sheetFormatPr defaultColWidth="9.125" defaultRowHeight="14.25" customHeight="1"/>
  <cols>
    <col min="1" max="1" width="31.375" customWidth="1"/>
    <col min="2" max="2" width="21.75" customWidth="1"/>
    <col min="3" max="3" width="26.75" customWidth="1"/>
    <col min="4" max="14" width="16.625" customWidth="1"/>
  </cols>
  <sheetData>
    <row r="1" s="3" customFormat="1" ht="15" customHeight="1" spans="1:14">
      <c r="A1" s="58"/>
      <c r="B1" s="58"/>
      <c r="C1" s="58"/>
      <c r="D1" s="58"/>
      <c r="E1" s="58"/>
      <c r="F1" s="58"/>
      <c r="G1" s="58"/>
      <c r="H1" s="64"/>
      <c r="I1" s="58"/>
      <c r="J1" s="58"/>
      <c r="K1" s="58"/>
      <c r="L1" s="6"/>
      <c r="M1" s="82"/>
      <c r="N1" s="59" t="s">
        <v>326</v>
      </c>
    </row>
    <row r="2" ht="45" customHeight="1" spans="1:14">
      <c r="A2" s="56" t="s">
        <v>327</v>
      </c>
      <c r="B2" s="65"/>
      <c r="C2" s="65"/>
      <c r="D2" s="65"/>
      <c r="E2" s="65"/>
      <c r="F2" s="65"/>
      <c r="G2" s="65"/>
      <c r="H2" s="66"/>
      <c r="I2" s="65"/>
      <c r="J2" s="65"/>
      <c r="K2" s="65"/>
      <c r="L2" s="48"/>
      <c r="M2" s="66"/>
      <c r="N2" s="65"/>
    </row>
    <row r="3" s="3" customFormat="1" ht="21.95" customHeight="1" spans="1:14">
      <c r="A3" s="57" t="str">
        <f>"单位名称："&amp;"云龙县审计局"</f>
        <v>单位名称：云龙县审计局</v>
      </c>
      <c r="B3" s="58"/>
      <c r="C3" s="58"/>
      <c r="D3" s="58"/>
      <c r="E3" s="58"/>
      <c r="F3" s="58"/>
      <c r="G3" s="58"/>
      <c r="H3" s="64"/>
      <c r="I3" s="58"/>
      <c r="J3" s="58"/>
      <c r="K3" s="58"/>
      <c r="L3" s="6"/>
      <c r="M3" s="82"/>
      <c r="N3" s="59" t="s">
        <v>123</v>
      </c>
    </row>
    <row r="4" s="4" customFormat="1" ht="20.1" customHeight="1" spans="1:14">
      <c r="A4" s="12" t="s">
        <v>306</v>
      </c>
      <c r="B4" s="67" t="s">
        <v>328</v>
      </c>
      <c r="C4" s="67" t="s">
        <v>4</v>
      </c>
      <c r="D4" s="68" t="s">
        <v>137</v>
      </c>
      <c r="E4" s="68"/>
      <c r="F4" s="68"/>
      <c r="G4" s="68"/>
      <c r="H4" s="69"/>
      <c r="I4" s="68"/>
      <c r="J4" s="68"/>
      <c r="K4" s="68"/>
      <c r="L4" s="83"/>
      <c r="M4" s="69"/>
      <c r="N4" s="84"/>
    </row>
    <row r="5" s="4" customFormat="1" ht="20.1" customHeight="1" spans="1:14">
      <c r="A5" s="17"/>
      <c r="B5" s="70"/>
      <c r="C5" s="70"/>
      <c r="D5" s="70" t="s">
        <v>47</v>
      </c>
      <c r="E5" s="70" t="s">
        <v>33</v>
      </c>
      <c r="F5" s="70" t="s">
        <v>311</v>
      </c>
      <c r="G5" s="70" t="s">
        <v>312</v>
      </c>
      <c r="H5" s="71" t="s">
        <v>313</v>
      </c>
      <c r="I5" s="85" t="s">
        <v>314</v>
      </c>
      <c r="J5" s="85"/>
      <c r="K5" s="85"/>
      <c r="L5" s="86"/>
      <c r="M5" s="87"/>
      <c r="N5" s="72"/>
    </row>
    <row r="6" s="4" customFormat="1" ht="54" customHeight="1" spans="1:14">
      <c r="A6" s="20"/>
      <c r="B6" s="72"/>
      <c r="C6" s="72"/>
      <c r="D6" s="72"/>
      <c r="E6" s="72"/>
      <c r="F6" s="72"/>
      <c r="G6" s="72"/>
      <c r="H6" s="73"/>
      <c r="I6" s="72" t="s">
        <v>32</v>
      </c>
      <c r="J6" s="72" t="s">
        <v>43</v>
      </c>
      <c r="K6" s="72" t="s">
        <v>144</v>
      </c>
      <c r="L6" s="88" t="s">
        <v>39</v>
      </c>
      <c r="M6" s="73" t="s">
        <v>40</v>
      </c>
      <c r="N6" s="72" t="s">
        <v>41</v>
      </c>
    </row>
    <row r="7" s="4" customFormat="1" ht="20.1" customHeight="1" spans="1:14">
      <c r="A7" s="20">
        <v>1</v>
      </c>
      <c r="B7" s="72">
        <v>2</v>
      </c>
      <c r="C7" s="72">
        <v>3</v>
      </c>
      <c r="D7" s="73">
        <v>4</v>
      </c>
      <c r="E7" s="73">
        <v>5</v>
      </c>
      <c r="F7" s="73">
        <v>6</v>
      </c>
      <c r="G7" s="73">
        <v>7</v>
      </c>
      <c r="H7" s="73">
        <v>8</v>
      </c>
      <c r="I7" s="73">
        <v>9</v>
      </c>
      <c r="J7" s="73">
        <v>10</v>
      </c>
      <c r="K7" s="73">
        <v>11</v>
      </c>
      <c r="L7" s="73">
        <v>12</v>
      </c>
      <c r="M7" s="73">
        <v>13</v>
      </c>
      <c r="N7" s="73">
        <v>14</v>
      </c>
    </row>
    <row r="8" s="1" customFormat="1" ht="30" customHeight="1" spans="1:14">
      <c r="A8" s="74" t="s">
        <v>45</v>
      </c>
      <c r="B8" s="75"/>
      <c r="C8" s="75"/>
      <c r="D8" s="76">
        <v>2000</v>
      </c>
      <c r="E8" s="76">
        <v>2000</v>
      </c>
      <c r="F8" s="76"/>
      <c r="G8" s="76"/>
      <c r="H8" s="76"/>
      <c r="I8" s="76"/>
      <c r="J8" s="76"/>
      <c r="K8" s="76"/>
      <c r="L8" s="89"/>
      <c r="M8" s="76"/>
      <c r="N8" s="76"/>
    </row>
    <row r="9" s="1" customFormat="1" ht="30" customHeight="1" spans="1:14">
      <c r="A9" s="77" t="s">
        <v>45</v>
      </c>
      <c r="B9" s="75"/>
      <c r="C9" s="75"/>
      <c r="D9" s="76">
        <v>2000</v>
      </c>
      <c r="E9" s="76">
        <v>2000</v>
      </c>
      <c r="F9" s="76"/>
      <c r="G9" s="76"/>
      <c r="H9" s="76"/>
      <c r="I9" s="76"/>
      <c r="J9" s="76"/>
      <c r="K9" s="76"/>
      <c r="L9" s="89"/>
      <c r="M9" s="76"/>
      <c r="N9" s="76"/>
    </row>
    <row r="10" s="1" customFormat="1" ht="30" customHeight="1" spans="1:14">
      <c r="A10" s="78" t="s">
        <v>166</v>
      </c>
      <c r="B10" s="75" t="s">
        <v>318</v>
      </c>
      <c r="C10" s="75" t="s">
        <v>329</v>
      </c>
      <c r="D10" s="76">
        <v>2000</v>
      </c>
      <c r="E10" s="76">
        <v>2000</v>
      </c>
      <c r="F10" s="76"/>
      <c r="G10" s="76"/>
      <c r="H10" s="76"/>
      <c r="I10" s="76"/>
      <c r="J10" s="76"/>
      <c r="K10" s="76"/>
      <c r="L10" s="89"/>
      <c r="M10" s="76"/>
      <c r="N10" s="76"/>
    </row>
    <row r="11" s="1" customFormat="1" ht="30" customHeight="1" spans="1:14">
      <c r="A11" s="79" t="s">
        <v>98</v>
      </c>
      <c r="B11" s="80"/>
      <c r="C11" s="81"/>
      <c r="D11" s="76">
        <v>2000</v>
      </c>
      <c r="E11" s="76">
        <v>2000</v>
      </c>
      <c r="F11" s="76"/>
      <c r="G11" s="76"/>
      <c r="H11" s="76"/>
      <c r="I11" s="76"/>
      <c r="J11" s="76"/>
      <c r="K11" s="76"/>
      <c r="L11" s="89"/>
      <c r="M11" s="76"/>
      <c r="N11" s="76"/>
    </row>
  </sheetData>
  <mergeCells count="13">
    <mergeCell ref="A2:N2"/>
    <mergeCell ref="A3:C3"/>
    <mergeCell ref="D4:N4"/>
    <mergeCell ref="I5:N5"/>
    <mergeCell ref="A11:C11"/>
    <mergeCell ref="A4:A6"/>
    <mergeCell ref="B4:B6"/>
    <mergeCell ref="C4:C6"/>
    <mergeCell ref="D5:D6"/>
    <mergeCell ref="E5:E6"/>
    <mergeCell ref="F5:F6"/>
    <mergeCell ref="G5:G6"/>
    <mergeCell ref="H5:H6"/>
  </mergeCells>
  <pageMargins left="0.751388888888889" right="0.751388888888889"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workbookViewId="0">
      <selection activeCell="B13" sqref="B13"/>
    </sheetView>
  </sheetViews>
  <sheetFormatPr defaultColWidth="9.125" defaultRowHeight="14.25" customHeight="1"/>
  <cols>
    <col min="1" max="1" width="42" customWidth="1"/>
    <col min="2" max="15" width="17.125" customWidth="1"/>
    <col min="16" max="23" width="17" customWidth="1"/>
  </cols>
  <sheetData>
    <row r="1" s="3" customFormat="1" ht="15" customHeight="1" spans="4:23">
      <c r="D1" s="55"/>
      <c r="W1" s="6" t="s">
        <v>330</v>
      </c>
    </row>
    <row r="2" ht="45" customHeight="1" spans="1:23">
      <c r="A2" s="56" t="s">
        <v>331</v>
      </c>
      <c r="B2" s="47"/>
      <c r="C2" s="47"/>
      <c r="D2" s="47"/>
      <c r="E2" s="47"/>
      <c r="F2" s="47"/>
      <c r="G2" s="47"/>
      <c r="H2" s="47"/>
      <c r="I2" s="47"/>
      <c r="J2" s="47"/>
      <c r="K2" s="47"/>
      <c r="L2" s="47"/>
      <c r="M2" s="47"/>
      <c r="N2" s="47"/>
      <c r="O2" s="47"/>
      <c r="P2" s="47"/>
      <c r="Q2" s="47"/>
      <c r="R2" s="47"/>
      <c r="S2" s="47"/>
      <c r="T2" s="47"/>
      <c r="U2" s="47"/>
      <c r="V2" s="47"/>
      <c r="W2" s="47"/>
    </row>
    <row r="3" s="3" customFormat="1" ht="18" customHeight="1" spans="1:23">
      <c r="A3" s="57" t="str">
        <f>"单位名称："&amp;"云龙县审计局"</f>
        <v>单位名称：云龙县审计局</v>
      </c>
      <c r="B3" s="58"/>
      <c r="C3" s="58"/>
      <c r="D3" s="59"/>
      <c r="E3" s="58"/>
      <c r="F3" s="58"/>
      <c r="G3" s="58"/>
      <c r="H3" s="58"/>
      <c r="I3" s="58"/>
      <c r="W3" s="6" t="s">
        <v>123</v>
      </c>
    </row>
    <row r="4" s="4" customFormat="1" ht="20.1" customHeight="1" spans="1:23">
      <c r="A4" s="18" t="s">
        <v>332</v>
      </c>
      <c r="B4" s="13" t="s">
        <v>137</v>
      </c>
      <c r="C4" s="14"/>
      <c r="D4" s="14"/>
      <c r="E4" s="60" t="s">
        <v>333</v>
      </c>
      <c r="F4" s="60"/>
      <c r="G4" s="60"/>
      <c r="H4" s="60"/>
      <c r="I4" s="60"/>
      <c r="J4" s="60"/>
      <c r="K4" s="60"/>
      <c r="L4" s="60"/>
      <c r="M4" s="60"/>
      <c r="N4" s="60"/>
      <c r="O4" s="60"/>
      <c r="P4" s="60"/>
      <c r="Q4" s="60"/>
      <c r="R4" s="60"/>
      <c r="S4" s="60"/>
      <c r="T4" s="60"/>
      <c r="U4" s="60"/>
      <c r="V4" s="60"/>
      <c r="W4" s="60"/>
    </row>
    <row r="5" s="4" customFormat="1" ht="40.5" customHeight="1" spans="1:23">
      <c r="A5" s="21"/>
      <c r="B5" s="31" t="s">
        <v>47</v>
      </c>
      <c r="C5" s="12" t="s">
        <v>33</v>
      </c>
      <c r="D5" s="61" t="s">
        <v>334</v>
      </c>
      <c r="E5" s="60" t="s">
        <v>335</v>
      </c>
      <c r="F5" s="60" t="s">
        <v>336</v>
      </c>
      <c r="G5" s="60" t="s">
        <v>337</v>
      </c>
      <c r="H5" s="60" t="s">
        <v>338</v>
      </c>
      <c r="I5" s="60" t="s">
        <v>339</v>
      </c>
      <c r="J5" s="60" t="s">
        <v>340</v>
      </c>
      <c r="K5" s="60" t="s">
        <v>341</v>
      </c>
      <c r="L5" s="60" t="s">
        <v>342</v>
      </c>
      <c r="M5" s="60" t="s">
        <v>343</v>
      </c>
      <c r="N5" s="60" t="s">
        <v>344</v>
      </c>
      <c r="O5" s="60" t="s">
        <v>345</v>
      </c>
      <c r="P5" s="60" t="s">
        <v>346</v>
      </c>
      <c r="Q5" s="60" t="s">
        <v>347</v>
      </c>
      <c r="R5" s="60" t="s">
        <v>348</v>
      </c>
      <c r="S5" s="60" t="s">
        <v>349</v>
      </c>
      <c r="T5" s="60" t="s">
        <v>350</v>
      </c>
      <c r="U5" s="60" t="s">
        <v>351</v>
      </c>
      <c r="V5" s="60" t="s">
        <v>352</v>
      </c>
      <c r="W5" s="60" t="s">
        <v>353</v>
      </c>
    </row>
    <row r="6" s="4" customFormat="1" ht="20.1" customHeight="1" spans="1:23">
      <c r="A6" s="22">
        <v>1</v>
      </c>
      <c r="B6" s="22">
        <v>2</v>
      </c>
      <c r="C6" s="22">
        <v>3</v>
      </c>
      <c r="D6" s="13">
        <v>4</v>
      </c>
      <c r="E6" s="60">
        <v>5</v>
      </c>
      <c r="F6" s="60">
        <v>6</v>
      </c>
      <c r="G6" s="60">
        <v>7</v>
      </c>
      <c r="H6" s="60">
        <v>8</v>
      </c>
      <c r="I6" s="60">
        <v>9</v>
      </c>
      <c r="J6" s="60">
        <v>10</v>
      </c>
      <c r="K6" s="60">
        <v>11</v>
      </c>
      <c r="L6" s="60">
        <v>12</v>
      </c>
      <c r="M6" s="60">
        <v>13</v>
      </c>
      <c r="N6" s="60">
        <v>14</v>
      </c>
      <c r="O6" s="60">
        <v>15</v>
      </c>
      <c r="P6" s="60">
        <v>16</v>
      </c>
      <c r="Q6" s="60">
        <v>17</v>
      </c>
      <c r="R6" s="60">
        <v>18</v>
      </c>
      <c r="S6" s="60">
        <v>19</v>
      </c>
      <c r="T6" s="60">
        <v>20</v>
      </c>
      <c r="U6" s="60">
        <v>21</v>
      </c>
      <c r="V6" s="60">
        <v>22</v>
      </c>
      <c r="W6" s="60">
        <v>23</v>
      </c>
    </row>
    <row r="7" s="1" customFormat="1" ht="30" customHeight="1" spans="1:23">
      <c r="A7" s="32"/>
      <c r="B7" s="25"/>
      <c r="C7" s="25"/>
      <c r="D7" s="62"/>
      <c r="E7" s="63"/>
      <c r="F7" s="63"/>
      <c r="G7" s="63"/>
      <c r="H7" s="63"/>
      <c r="I7" s="63"/>
      <c r="J7" s="63"/>
      <c r="K7" s="63"/>
      <c r="L7" s="63"/>
      <c r="M7" s="63"/>
      <c r="N7" s="63"/>
      <c r="O7" s="63"/>
      <c r="P7" s="63"/>
      <c r="Q7" s="63"/>
      <c r="R7" s="63"/>
      <c r="S7" s="63"/>
      <c r="T7" s="63"/>
      <c r="U7" s="63"/>
      <c r="V7" s="63"/>
      <c r="W7" s="63"/>
    </row>
    <row r="8" s="1" customFormat="1" ht="30" customHeight="1" spans="1:23">
      <c r="A8" s="32"/>
      <c r="B8" s="25"/>
      <c r="C8" s="25"/>
      <c r="D8" s="62"/>
      <c r="E8" s="63"/>
      <c r="F8" s="63"/>
      <c r="G8" s="63"/>
      <c r="H8" s="63"/>
      <c r="I8" s="63"/>
      <c r="J8" s="63"/>
      <c r="K8" s="63"/>
      <c r="L8" s="63"/>
      <c r="M8" s="63"/>
      <c r="N8" s="63"/>
      <c r="O8" s="63"/>
      <c r="P8" s="63"/>
      <c r="Q8" s="63"/>
      <c r="R8" s="63"/>
      <c r="S8" s="63"/>
      <c r="T8" s="63"/>
      <c r="U8" s="63"/>
      <c r="V8" s="63"/>
      <c r="W8" s="63"/>
    </row>
    <row r="9" s="46" customFormat="1" ht="30" customHeight="1" spans="1:23">
      <c r="A9" s="35" t="s">
        <v>354</v>
      </c>
      <c r="B9" s="35"/>
      <c r="C9" s="35"/>
      <c r="D9" s="35"/>
      <c r="E9" s="35"/>
      <c r="F9" s="35"/>
      <c r="G9" s="35"/>
      <c r="H9" s="35"/>
      <c r="I9" s="35"/>
      <c r="J9" s="35"/>
      <c r="K9" s="35"/>
      <c r="L9" s="35"/>
      <c r="M9" s="35"/>
      <c r="N9" s="35"/>
      <c r="O9" s="35"/>
      <c r="P9" s="35"/>
      <c r="Q9" s="35"/>
      <c r="R9" s="35"/>
      <c r="S9" s="35"/>
      <c r="T9" s="35"/>
      <c r="U9" s="35"/>
      <c r="V9" s="35"/>
      <c r="W9" s="35"/>
    </row>
  </sheetData>
  <mergeCells count="6">
    <mergeCell ref="A2:W2"/>
    <mergeCell ref="A3:I3"/>
    <mergeCell ref="B4:D4"/>
    <mergeCell ref="E4:W4"/>
    <mergeCell ref="A9:W9"/>
    <mergeCell ref="A4:A5"/>
  </mergeCells>
  <pageMargins left="0.751388888888889" right="0.751388888888889"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C11" sqref="C11"/>
    </sheetView>
  </sheetViews>
  <sheetFormatPr defaultColWidth="9.125" defaultRowHeight="12" customHeight="1" outlineLevelRow="7"/>
  <cols>
    <col min="1" max="1" width="34.25" customWidth="1"/>
    <col min="2" max="2" width="29" customWidth="1"/>
    <col min="3" max="3" width="16.25" customWidth="1"/>
    <col min="4" max="4" width="15.625" customWidth="1"/>
    <col min="5" max="5" width="23.625" customWidth="1"/>
    <col min="6" max="6" width="11.25" customWidth="1"/>
    <col min="7" max="7" width="14.875" customWidth="1"/>
    <col min="8" max="8" width="10.875" customWidth="1"/>
    <col min="9" max="9" width="13.375" customWidth="1"/>
    <col min="10" max="10" width="32" customWidth="1"/>
  </cols>
  <sheetData>
    <row r="1" s="3" customFormat="1" ht="15" customHeight="1" spans="10:10">
      <c r="J1" s="6" t="s">
        <v>355</v>
      </c>
    </row>
    <row r="2" ht="45" customHeight="1" spans="1:10">
      <c r="A2" s="7" t="s">
        <v>356</v>
      </c>
      <c r="B2" s="47"/>
      <c r="C2" s="47"/>
      <c r="D2" s="47"/>
      <c r="E2" s="47"/>
      <c r="F2" s="48"/>
      <c r="G2" s="47"/>
      <c r="H2" s="48"/>
      <c r="I2" s="48"/>
      <c r="J2" s="47"/>
    </row>
    <row r="3" s="1" customFormat="1" ht="21.95" customHeight="1" spans="1:1">
      <c r="A3" s="8" t="str">
        <f>"单位名称："&amp;"云龙县审计局"</f>
        <v>单位名称：云龙县审计局</v>
      </c>
    </row>
    <row r="4" s="4" customFormat="1" ht="44.25" customHeight="1" spans="1:10">
      <c r="A4" s="41" t="s">
        <v>222</v>
      </c>
      <c r="B4" s="41" t="s">
        <v>223</v>
      </c>
      <c r="C4" s="41" t="s">
        <v>4</v>
      </c>
      <c r="D4" s="41" t="s">
        <v>224</v>
      </c>
      <c r="E4" s="41" t="s">
        <v>225</v>
      </c>
      <c r="F4" s="49" t="s">
        <v>226</v>
      </c>
      <c r="G4" s="41" t="s">
        <v>227</v>
      </c>
      <c r="H4" s="49" t="s">
        <v>228</v>
      </c>
      <c r="I4" s="49" t="s">
        <v>229</v>
      </c>
      <c r="J4" s="41" t="s">
        <v>230</v>
      </c>
    </row>
    <row r="5" s="4" customFormat="1" ht="20.1" customHeight="1" spans="1:10">
      <c r="A5" s="41">
        <v>1</v>
      </c>
      <c r="B5" s="41">
        <v>2</v>
      </c>
      <c r="C5" s="41">
        <v>3</v>
      </c>
      <c r="D5" s="41">
        <v>4</v>
      </c>
      <c r="E5" s="41">
        <v>5</v>
      </c>
      <c r="F5" s="49">
        <v>6</v>
      </c>
      <c r="G5" s="41">
        <v>7</v>
      </c>
      <c r="H5" s="49">
        <v>8</v>
      </c>
      <c r="I5" s="49">
        <v>9</v>
      </c>
      <c r="J5" s="41">
        <v>10</v>
      </c>
    </row>
    <row r="6" s="1" customFormat="1" ht="42" customHeight="1" spans="1:10">
      <c r="A6" s="50"/>
      <c r="B6" s="51"/>
      <c r="C6" s="51"/>
      <c r="D6" s="51"/>
      <c r="E6" s="52"/>
      <c r="F6" s="53"/>
      <c r="G6" s="52"/>
      <c r="H6" s="53"/>
      <c r="I6" s="53"/>
      <c r="J6" s="52"/>
    </row>
    <row r="7" s="1" customFormat="1" ht="42" customHeight="1" spans="1:10">
      <c r="A7" s="50"/>
      <c r="B7" s="54"/>
      <c r="C7" s="54"/>
      <c r="D7" s="54"/>
      <c r="E7" s="50"/>
      <c r="F7" s="54"/>
      <c r="G7" s="50"/>
      <c r="H7" s="54"/>
      <c r="I7" s="54"/>
      <c r="J7" s="50"/>
    </row>
    <row r="8" s="46" customFormat="1" ht="30" customHeight="1" spans="1:10">
      <c r="A8" s="35" t="s">
        <v>357</v>
      </c>
      <c r="B8" s="35"/>
      <c r="C8" s="35"/>
      <c r="D8" s="35"/>
      <c r="E8" s="35"/>
      <c r="F8" s="35"/>
      <c r="G8" s="35"/>
      <c r="H8" s="35"/>
      <c r="I8" s="35"/>
      <c r="J8" s="35"/>
    </row>
  </sheetData>
  <mergeCells count="3">
    <mergeCell ref="A2:J2"/>
    <mergeCell ref="A3:H3"/>
    <mergeCell ref="A8:J8"/>
  </mergeCells>
  <pageMargins left="0.751388888888889" right="0.751388888888889"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C13" sqref="C13"/>
    </sheetView>
  </sheetViews>
  <sheetFormatPr defaultColWidth="8.875" defaultRowHeight="15" customHeight="1" outlineLevelCol="7"/>
  <cols>
    <col min="1" max="1" width="36" customWidth="1"/>
    <col min="2" max="2" width="19.75" customWidth="1"/>
    <col min="3" max="3" width="33.25" customWidth="1"/>
    <col min="4" max="4" width="34.75" customWidth="1"/>
    <col min="5" max="5" width="14.5" customWidth="1"/>
    <col min="6" max="6" width="17.125" customWidth="1"/>
    <col min="7" max="7" width="17.25" customWidth="1"/>
    <col min="8" max="8" width="28.25" customWidth="1"/>
  </cols>
  <sheetData>
    <row r="1" s="1" customFormat="1" customHeight="1" spans="1:8">
      <c r="A1" s="37"/>
      <c r="B1" s="37"/>
      <c r="C1" s="37"/>
      <c r="D1" s="37"/>
      <c r="E1" s="37"/>
      <c r="F1" s="37"/>
      <c r="G1" s="37"/>
      <c r="H1" s="38" t="s">
        <v>358</v>
      </c>
    </row>
    <row r="2" ht="45" customHeight="1" spans="1:8">
      <c r="A2" s="39" t="s">
        <v>359</v>
      </c>
      <c r="B2" s="39"/>
      <c r="C2" s="39"/>
      <c r="D2" s="39"/>
      <c r="E2" s="39"/>
      <c r="F2" s="39"/>
      <c r="G2" s="39"/>
      <c r="H2" s="39"/>
    </row>
    <row r="3" s="1" customFormat="1" ht="21.95" customHeight="1" spans="1:8">
      <c r="A3" s="37" t="str">
        <f>"单位名称："&amp;"云龙县审计局"</f>
        <v>单位名称：云龙县审计局</v>
      </c>
      <c r="B3" s="37"/>
      <c r="C3" s="37"/>
      <c r="D3" s="37"/>
      <c r="E3" s="37"/>
      <c r="F3" s="37"/>
      <c r="G3" s="37"/>
      <c r="H3" s="37"/>
    </row>
    <row r="4" s="4" customFormat="1" ht="20.1" customHeight="1" spans="1:8">
      <c r="A4" s="40" t="s">
        <v>131</v>
      </c>
      <c r="B4" s="40" t="s">
        <v>360</v>
      </c>
      <c r="C4" s="40" t="s">
        <v>4</v>
      </c>
      <c r="D4" s="40" t="s">
        <v>361</v>
      </c>
      <c r="E4" s="40" t="s">
        <v>362</v>
      </c>
      <c r="F4" s="40" t="s">
        <v>363</v>
      </c>
      <c r="G4" s="40"/>
      <c r="H4" s="40"/>
    </row>
    <row r="5" s="4" customFormat="1" ht="20.1" customHeight="1" spans="1:8">
      <c r="A5" s="40"/>
      <c r="B5" s="40"/>
      <c r="C5" s="40"/>
      <c r="D5" s="40"/>
      <c r="E5" s="40"/>
      <c r="F5" s="40" t="s">
        <v>309</v>
      </c>
      <c r="G5" s="40" t="s">
        <v>364</v>
      </c>
      <c r="H5" s="40" t="s">
        <v>365</v>
      </c>
    </row>
    <row r="6" s="4" customFormat="1" ht="20.1" customHeight="1" spans="1:8">
      <c r="A6" s="41" t="s">
        <v>115</v>
      </c>
      <c r="B6" s="41" t="s">
        <v>116</v>
      </c>
      <c r="C6" s="41" t="s">
        <v>117</v>
      </c>
      <c r="D6" s="41" t="s">
        <v>366</v>
      </c>
      <c r="E6" s="41" t="s">
        <v>118</v>
      </c>
      <c r="F6" s="41" t="s">
        <v>119</v>
      </c>
      <c r="G6" s="41" t="s">
        <v>120</v>
      </c>
      <c r="H6" s="41" t="s">
        <v>367</v>
      </c>
    </row>
    <row r="7" s="1" customFormat="1" ht="30" customHeight="1" spans="1:8">
      <c r="A7" s="42"/>
      <c r="B7" s="42"/>
      <c r="C7" s="42"/>
      <c r="D7" s="42"/>
      <c r="E7" s="43"/>
      <c r="F7" s="44"/>
      <c r="G7" s="45"/>
      <c r="H7" s="45"/>
    </row>
    <row r="8" s="1" customFormat="1" ht="30" customHeight="1" spans="1:8">
      <c r="A8" s="43" t="s">
        <v>47</v>
      </c>
      <c r="B8" s="43"/>
      <c r="C8" s="43"/>
      <c r="D8" s="43"/>
      <c r="E8" s="43"/>
      <c r="F8" s="44"/>
      <c r="G8" s="45"/>
      <c r="H8" s="45"/>
    </row>
    <row r="9" ht="30" customHeight="1" spans="1:8">
      <c r="A9" s="35" t="s">
        <v>368</v>
      </c>
      <c r="B9" s="35"/>
      <c r="C9" s="35"/>
      <c r="D9" s="35"/>
      <c r="E9" s="35"/>
      <c r="F9" s="35"/>
      <c r="G9" s="35"/>
      <c r="H9" s="35"/>
    </row>
  </sheetData>
  <mergeCells count="9">
    <mergeCell ref="A2:H2"/>
    <mergeCell ref="F4:H4"/>
    <mergeCell ref="A8:E8"/>
    <mergeCell ref="A9:H9"/>
    <mergeCell ref="A4:A5"/>
    <mergeCell ref="B4:B5"/>
    <mergeCell ref="C4:C5"/>
    <mergeCell ref="D4:D5"/>
    <mergeCell ref="E4:E5"/>
  </mergeCells>
  <pageMargins left="0.751388888888889" right="0.751388888888889"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D12" sqref="D12"/>
    </sheetView>
  </sheetViews>
  <sheetFormatPr defaultColWidth="9.125" defaultRowHeight="14.25" customHeight="1"/>
  <cols>
    <col min="1" max="1" width="16.25" customWidth="1"/>
    <col min="2" max="2" width="29" customWidth="1"/>
    <col min="3" max="3" width="23.875" customWidth="1"/>
    <col min="4" max="7" width="19.625" customWidth="1"/>
    <col min="8" max="8" width="15.375" customWidth="1"/>
    <col min="9" max="11" width="19.625" customWidth="1"/>
  </cols>
  <sheetData>
    <row r="1" s="3" customFormat="1" ht="15" customHeight="1" spans="4:11">
      <c r="D1" s="30"/>
      <c r="E1" s="30"/>
      <c r="F1" s="30"/>
      <c r="G1" s="30"/>
      <c r="K1" s="6" t="s">
        <v>369</v>
      </c>
    </row>
    <row r="2" s="2" customFormat="1" ht="45" customHeight="1" spans="1:11">
      <c r="A2" s="7" t="s">
        <v>370</v>
      </c>
      <c r="B2" s="7"/>
      <c r="C2" s="7"/>
      <c r="D2" s="7"/>
      <c r="E2" s="7"/>
      <c r="F2" s="7"/>
      <c r="G2" s="7"/>
      <c r="H2" s="7"/>
      <c r="I2" s="7"/>
      <c r="J2" s="7"/>
      <c r="K2" s="7"/>
    </row>
    <row r="3" s="3" customFormat="1" ht="21.95" customHeight="1" spans="1:11">
      <c r="A3" s="8" t="str">
        <f>"单位名称："&amp;"云龙县审计局"</f>
        <v>单位名称：云龙县审计局</v>
      </c>
      <c r="B3" s="9"/>
      <c r="C3" s="9"/>
      <c r="D3" s="9"/>
      <c r="E3" s="9"/>
      <c r="F3" s="9"/>
      <c r="G3" s="9"/>
      <c r="H3" s="10"/>
      <c r="I3" s="10"/>
      <c r="J3" s="10"/>
      <c r="K3" s="6" t="s">
        <v>123</v>
      </c>
    </row>
    <row r="4" s="4" customFormat="1" ht="20.1" customHeight="1" spans="1:11">
      <c r="A4" s="11" t="s">
        <v>200</v>
      </c>
      <c r="B4" s="11" t="s">
        <v>371</v>
      </c>
      <c r="C4" s="11" t="s">
        <v>4</v>
      </c>
      <c r="D4" s="12" t="s">
        <v>133</v>
      </c>
      <c r="E4" s="12" t="s">
        <v>134</v>
      </c>
      <c r="F4" s="12" t="s">
        <v>135</v>
      </c>
      <c r="G4" s="12" t="s">
        <v>136</v>
      </c>
      <c r="H4" s="18" t="s">
        <v>47</v>
      </c>
      <c r="I4" s="13" t="s">
        <v>372</v>
      </c>
      <c r="J4" s="14"/>
      <c r="K4" s="15"/>
    </row>
    <row r="5" s="4" customFormat="1" ht="21.75" customHeight="1" spans="1:11">
      <c r="A5" s="16"/>
      <c r="B5" s="16"/>
      <c r="C5" s="16"/>
      <c r="D5" s="17"/>
      <c r="E5" s="17"/>
      <c r="F5" s="17"/>
      <c r="G5" s="17"/>
      <c r="H5" s="31"/>
      <c r="I5" s="12" t="s">
        <v>33</v>
      </c>
      <c r="J5" s="12" t="s">
        <v>34</v>
      </c>
      <c r="K5" s="12" t="s">
        <v>35</v>
      </c>
    </row>
    <row r="6" s="4" customFormat="1" ht="40.5" customHeight="1" spans="1:11">
      <c r="A6" s="19"/>
      <c r="B6" s="19"/>
      <c r="C6" s="19"/>
      <c r="D6" s="20"/>
      <c r="E6" s="20"/>
      <c r="F6" s="20"/>
      <c r="G6" s="20"/>
      <c r="H6" s="21"/>
      <c r="I6" s="20" t="s">
        <v>32</v>
      </c>
      <c r="J6" s="20"/>
      <c r="K6" s="20"/>
    </row>
    <row r="7" s="4" customFormat="1" ht="20.1" customHeight="1" spans="1:11">
      <c r="A7" s="22">
        <v>1</v>
      </c>
      <c r="B7" s="22">
        <v>2</v>
      </c>
      <c r="C7" s="22">
        <v>3</v>
      </c>
      <c r="D7" s="22">
        <v>4</v>
      </c>
      <c r="E7" s="22">
        <v>5</v>
      </c>
      <c r="F7" s="22">
        <v>6</v>
      </c>
      <c r="G7" s="22">
        <v>7</v>
      </c>
      <c r="H7" s="22">
        <v>8</v>
      </c>
      <c r="I7" s="22">
        <v>9</v>
      </c>
      <c r="J7" s="36">
        <v>10</v>
      </c>
      <c r="K7" s="36">
        <v>11</v>
      </c>
    </row>
    <row r="8" s="1" customFormat="1" ht="30" customHeight="1" spans="1:11">
      <c r="A8" s="32"/>
      <c r="B8" s="23"/>
      <c r="C8" s="32"/>
      <c r="D8" s="32"/>
      <c r="E8" s="32"/>
      <c r="F8" s="32"/>
      <c r="G8" s="32"/>
      <c r="H8" s="25"/>
      <c r="I8" s="25"/>
      <c r="J8" s="25"/>
      <c r="K8" s="25"/>
    </row>
    <row r="9" s="1" customFormat="1" ht="30" customHeight="1" spans="1:11">
      <c r="A9" s="23"/>
      <c r="B9" s="23"/>
      <c r="C9" s="23"/>
      <c r="D9" s="23"/>
      <c r="E9" s="23"/>
      <c r="F9" s="23"/>
      <c r="G9" s="23"/>
      <c r="H9" s="25"/>
      <c r="I9" s="25"/>
      <c r="J9" s="25"/>
      <c r="K9" s="25"/>
    </row>
    <row r="10" s="1" customFormat="1" ht="20.1" customHeight="1" spans="1:11">
      <c r="A10" s="27" t="s">
        <v>98</v>
      </c>
      <c r="B10" s="33"/>
      <c r="C10" s="33"/>
      <c r="D10" s="33"/>
      <c r="E10" s="33"/>
      <c r="F10" s="33"/>
      <c r="G10" s="34"/>
      <c r="H10" s="25"/>
      <c r="I10" s="25"/>
      <c r="J10" s="25"/>
      <c r="K10" s="25"/>
    </row>
    <row r="11" ht="30" customHeight="1" spans="1:11">
      <c r="A11" s="35" t="s">
        <v>373</v>
      </c>
      <c r="B11" s="35"/>
      <c r="C11" s="35"/>
      <c r="D11" s="35"/>
      <c r="E11" s="35"/>
      <c r="F11" s="35"/>
      <c r="G11" s="35"/>
      <c r="H11" s="35"/>
      <c r="I11" s="35"/>
      <c r="J11" s="35"/>
      <c r="K11" s="35"/>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opLeftCell="A7" workbookViewId="0">
      <selection activeCell="C17" sqref="C17"/>
    </sheetView>
  </sheetViews>
  <sheetFormatPr defaultColWidth="9.125" defaultRowHeight="14.25" customHeight="1" outlineLevelCol="6"/>
  <cols>
    <col min="1" max="1" width="37.75" customWidth="1"/>
    <col min="2" max="2" width="28" customWidth="1"/>
    <col min="3" max="3" width="37.625" customWidth="1"/>
    <col min="4" max="4" width="17" customWidth="1"/>
    <col min="5" max="7" width="27" customWidth="1"/>
  </cols>
  <sheetData>
    <row r="1" s="1" customFormat="1" ht="15" customHeight="1" spans="4:7">
      <c r="D1" s="5"/>
      <c r="G1" s="6" t="s">
        <v>374</v>
      </c>
    </row>
    <row r="2" s="2" customFormat="1" ht="45" customHeight="1" spans="1:7">
      <c r="A2" s="7" t="s">
        <v>375</v>
      </c>
      <c r="B2" s="7"/>
      <c r="C2" s="7"/>
      <c r="D2" s="7"/>
      <c r="E2" s="7"/>
      <c r="F2" s="7"/>
      <c r="G2" s="7"/>
    </row>
    <row r="3" s="3" customFormat="1" ht="21.95" customHeight="1" spans="1:7">
      <c r="A3" s="8" t="str">
        <f>"单位名称："&amp;"云龙县审计局"</f>
        <v>单位名称：云龙县审计局</v>
      </c>
      <c r="B3" s="9"/>
      <c r="C3" s="9"/>
      <c r="D3" s="9"/>
      <c r="E3" s="10"/>
      <c r="F3" s="10"/>
      <c r="G3" s="6" t="s">
        <v>123</v>
      </c>
    </row>
    <row r="4" s="4" customFormat="1" ht="20.1" customHeight="1" spans="1:7">
      <c r="A4" s="11" t="s">
        <v>201</v>
      </c>
      <c r="B4" s="11" t="s">
        <v>200</v>
      </c>
      <c r="C4" s="11" t="s">
        <v>4</v>
      </c>
      <c r="D4" s="12" t="s">
        <v>376</v>
      </c>
      <c r="E4" s="13" t="s">
        <v>33</v>
      </c>
      <c r="F4" s="14"/>
      <c r="G4" s="15"/>
    </row>
    <row r="5" s="4" customFormat="1" ht="21.75" customHeight="1" spans="1:7">
      <c r="A5" s="16"/>
      <c r="B5" s="16"/>
      <c r="C5" s="16"/>
      <c r="D5" s="17"/>
      <c r="E5" s="18" t="s">
        <v>377</v>
      </c>
      <c r="F5" s="12" t="s">
        <v>378</v>
      </c>
      <c r="G5" s="12" t="s">
        <v>379</v>
      </c>
    </row>
    <row r="6" s="4" customFormat="1" ht="40.5" customHeight="1" spans="1:7">
      <c r="A6" s="19"/>
      <c r="B6" s="19"/>
      <c r="C6" s="19"/>
      <c r="D6" s="20"/>
      <c r="E6" s="21"/>
      <c r="F6" s="20" t="s">
        <v>32</v>
      </c>
      <c r="G6" s="20"/>
    </row>
    <row r="7" s="4" customFormat="1" ht="20.1" customHeight="1" spans="1:7">
      <c r="A7" s="22">
        <v>1</v>
      </c>
      <c r="B7" s="22">
        <v>2</v>
      </c>
      <c r="C7" s="22">
        <v>3</v>
      </c>
      <c r="D7" s="22">
        <v>4</v>
      </c>
      <c r="E7" s="22">
        <v>5</v>
      </c>
      <c r="F7" s="22">
        <v>6</v>
      </c>
      <c r="G7" s="22">
        <v>7</v>
      </c>
    </row>
    <row r="8" s="1" customFormat="1" ht="29.85" customHeight="1" spans="1:7">
      <c r="A8" s="23" t="s">
        <v>45</v>
      </c>
      <c r="B8" s="24"/>
      <c r="C8" s="24"/>
      <c r="D8" s="23"/>
      <c r="E8" s="25">
        <v>860900</v>
      </c>
      <c r="F8" s="25">
        <v>860900</v>
      </c>
      <c r="G8" s="25">
        <v>860900</v>
      </c>
    </row>
    <row r="9" s="1" customFormat="1" ht="29.85" customHeight="1" spans="1:7">
      <c r="A9" s="23"/>
      <c r="B9" s="23" t="s">
        <v>380</v>
      </c>
      <c r="C9" s="23" t="s">
        <v>214</v>
      </c>
      <c r="D9" s="23" t="s">
        <v>381</v>
      </c>
      <c r="E9" s="25">
        <v>260000</v>
      </c>
      <c r="F9" s="25">
        <v>260000</v>
      </c>
      <c r="G9" s="25">
        <v>260000</v>
      </c>
    </row>
    <row r="10" s="1" customFormat="1" ht="29.85" customHeight="1" spans="1:7">
      <c r="A10" s="26"/>
      <c r="B10" s="23" t="s">
        <v>380</v>
      </c>
      <c r="C10" s="23" t="s">
        <v>209</v>
      </c>
      <c r="D10" s="23" t="s">
        <v>381</v>
      </c>
      <c r="E10" s="25">
        <v>370000</v>
      </c>
      <c r="F10" s="25">
        <v>370000</v>
      </c>
      <c r="G10" s="25">
        <v>370000</v>
      </c>
    </row>
    <row r="11" s="1" customFormat="1" ht="29.85" customHeight="1" spans="1:7">
      <c r="A11" s="26"/>
      <c r="B11" s="23" t="s">
        <v>382</v>
      </c>
      <c r="C11" s="23" t="s">
        <v>204</v>
      </c>
      <c r="D11" s="23" t="s">
        <v>381</v>
      </c>
      <c r="E11" s="25">
        <v>230900</v>
      </c>
      <c r="F11" s="25">
        <v>230900</v>
      </c>
      <c r="G11" s="25">
        <v>230900</v>
      </c>
    </row>
    <row r="12" s="1" customFormat="1" ht="18.75" customHeight="1" spans="1:7">
      <c r="A12" s="27" t="s">
        <v>47</v>
      </c>
      <c r="B12" s="28" t="s">
        <v>383</v>
      </c>
      <c r="C12" s="28"/>
      <c r="D12" s="29"/>
      <c r="E12" s="25">
        <v>860900</v>
      </c>
      <c r="F12" s="25">
        <v>860900</v>
      </c>
      <c r="G12" s="25">
        <v>860900</v>
      </c>
    </row>
  </sheetData>
  <mergeCells count="11">
    <mergeCell ref="A2:G2"/>
    <mergeCell ref="A3:D3"/>
    <mergeCell ref="E4:G4"/>
    <mergeCell ref="A12:D12"/>
    <mergeCell ref="A4:A6"/>
    <mergeCell ref="B4:B6"/>
    <mergeCell ref="C4:C6"/>
    <mergeCell ref="D4:D6"/>
    <mergeCell ref="E5:E6"/>
    <mergeCell ref="F5:F6"/>
    <mergeCell ref="G5:G6"/>
  </mergeCells>
  <pageMargins left="0.751388888888889" right="0.751388888888889"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B12" sqref="B12"/>
    </sheetView>
  </sheetViews>
  <sheetFormatPr defaultColWidth="8" defaultRowHeight="14.25" customHeight="1"/>
  <cols>
    <col min="1" max="1" width="21.125" customWidth="1"/>
    <col min="2" max="2" width="25.625" customWidth="1"/>
    <col min="3" max="3" width="19.625" customWidth="1"/>
    <col min="4" max="4" width="20.125" customWidth="1"/>
    <col min="5" max="5" width="20" customWidth="1"/>
    <col min="6" max="19" width="16.125" customWidth="1"/>
  </cols>
  <sheetData>
    <row r="1" ht="15" customHeight="1" spans="1:19">
      <c r="A1" s="145"/>
      <c r="J1" s="149"/>
      <c r="R1" s="6" t="s">
        <v>27</v>
      </c>
      <c r="S1" s="1"/>
    </row>
    <row r="2" ht="36" customHeight="1" spans="1:19">
      <c r="A2" s="146" t="s">
        <v>28</v>
      </c>
      <c r="B2" s="47"/>
      <c r="C2" s="47"/>
      <c r="D2" s="47"/>
      <c r="E2" s="47"/>
      <c r="F2" s="47"/>
      <c r="G2" s="47"/>
      <c r="H2" s="47"/>
      <c r="I2" s="47"/>
      <c r="J2" s="48"/>
      <c r="K2" s="47"/>
      <c r="L2" s="47"/>
      <c r="M2" s="47"/>
      <c r="N2" s="47"/>
      <c r="O2" s="47"/>
      <c r="P2" s="47"/>
      <c r="Q2" s="47"/>
      <c r="R2" s="47"/>
      <c r="S2" s="47"/>
    </row>
    <row r="3" s="3" customFormat="1" ht="21.95" customHeight="1" spans="1:19">
      <c r="A3" s="9" t="str">
        <f>"单位名称："&amp;"云龙县审计局"</f>
        <v>单位名称：云龙县审计局</v>
      </c>
      <c r="B3" s="10"/>
      <c r="C3" s="10"/>
      <c r="D3" s="10"/>
      <c r="E3" s="10"/>
      <c r="F3" s="10"/>
      <c r="G3" s="10"/>
      <c r="H3" s="10"/>
      <c r="I3" s="10"/>
      <c r="J3" s="150"/>
      <c r="K3" s="10"/>
      <c r="L3" s="10"/>
      <c r="M3" s="10"/>
      <c r="N3" s="6"/>
      <c r="O3" s="6"/>
      <c r="P3" s="6"/>
      <c r="Q3" s="6"/>
      <c r="R3" s="6" t="s">
        <v>2</v>
      </c>
      <c r="S3" s="6" t="s">
        <v>2</v>
      </c>
    </row>
    <row r="4" s="4" customFormat="1" ht="24.95" customHeight="1" spans="1:19">
      <c r="A4" s="11" t="s">
        <v>29</v>
      </c>
      <c r="B4" s="147" t="s">
        <v>30</v>
      </c>
      <c r="C4" s="147" t="s">
        <v>4</v>
      </c>
      <c r="D4" s="69" t="s">
        <v>31</v>
      </c>
      <c r="E4" s="68"/>
      <c r="F4" s="68"/>
      <c r="G4" s="68"/>
      <c r="H4" s="68"/>
      <c r="I4" s="68"/>
      <c r="J4" s="83"/>
      <c r="K4" s="68"/>
      <c r="L4" s="68"/>
      <c r="M4" s="68"/>
      <c r="N4" s="84"/>
      <c r="O4" s="84" t="s">
        <v>20</v>
      </c>
      <c r="P4" s="84"/>
      <c r="Q4" s="84"/>
      <c r="R4" s="84"/>
      <c r="S4" s="84"/>
    </row>
    <row r="5" s="4" customFormat="1" ht="24.95" customHeight="1" spans="1:19">
      <c r="A5" s="17"/>
      <c r="B5" s="70"/>
      <c r="C5" s="70"/>
      <c r="D5" s="70" t="s">
        <v>32</v>
      </c>
      <c r="E5" s="70" t="s">
        <v>33</v>
      </c>
      <c r="F5" s="70" t="s">
        <v>34</v>
      </c>
      <c r="G5" s="70" t="s">
        <v>35</v>
      </c>
      <c r="H5" s="70" t="s">
        <v>36</v>
      </c>
      <c r="I5" s="85" t="s">
        <v>37</v>
      </c>
      <c r="J5" s="86"/>
      <c r="K5" s="85" t="s">
        <v>38</v>
      </c>
      <c r="L5" s="85" t="s">
        <v>39</v>
      </c>
      <c r="M5" s="85" t="s">
        <v>40</v>
      </c>
      <c r="N5" s="72" t="s">
        <v>41</v>
      </c>
      <c r="O5" s="109" t="s">
        <v>32</v>
      </c>
      <c r="P5" s="109" t="s">
        <v>33</v>
      </c>
      <c r="Q5" s="109" t="s">
        <v>34</v>
      </c>
      <c r="R5" s="109" t="s">
        <v>35</v>
      </c>
      <c r="S5" s="109" t="s">
        <v>42</v>
      </c>
    </row>
    <row r="6" s="4" customFormat="1" ht="35.1" customHeight="1" spans="1:19">
      <c r="A6" s="21"/>
      <c r="B6" s="90"/>
      <c r="C6" s="90"/>
      <c r="D6" s="90"/>
      <c r="E6" s="90"/>
      <c r="F6" s="90"/>
      <c r="G6" s="90"/>
      <c r="H6" s="90"/>
      <c r="I6" s="73" t="s">
        <v>32</v>
      </c>
      <c r="J6" s="73" t="s">
        <v>43</v>
      </c>
      <c r="K6" s="73" t="s">
        <v>38</v>
      </c>
      <c r="L6" s="73" t="s">
        <v>39</v>
      </c>
      <c r="M6" s="73" t="s">
        <v>40</v>
      </c>
      <c r="N6" s="73" t="s">
        <v>41</v>
      </c>
      <c r="O6" s="73"/>
      <c r="P6" s="73"/>
      <c r="Q6" s="73"/>
      <c r="R6" s="73"/>
      <c r="S6" s="73"/>
    </row>
    <row r="7" s="4" customFormat="1" ht="24.95" customHeight="1" spans="1:19">
      <c r="A7" s="13">
        <v>1</v>
      </c>
      <c r="B7" s="22">
        <v>2</v>
      </c>
      <c r="C7" s="22">
        <v>3</v>
      </c>
      <c r="D7" s="22">
        <v>4</v>
      </c>
      <c r="E7" s="13">
        <v>5</v>
      </c>
      <c r="F7" s="22">
        <v>6</v>
      </c>
      <c r="G7" s="22">
        <v>7</v>
      </c>
      <c r="H7" s="13">
        <v>8</v>
      </c>
      <c r="I7" s="22">
        <v>9</v>
      </c>
      <c r="J7" s="36">
        <v>10</v>
      </c>
      <c r="K7" s="36">
        <v>11</v>
      </c>
      <c r="L7" s="151">
        <v>12</v>
      </c>
      <c r="M7" s="36">
        <v>13</v>
      </c>
      <c r="N7" s="36">
        <v>14</v>
      </c>
      <c r="O7" s="36">
        <v>15</v>
      </c>
      <c r="P7" s="36">
        <v>16</v>
      </c>
      <c r="Q7" s="36">
        <v>17</v>
      </c>
      <c r="R7" s="36">
        <v>18</v>
      </c>
      <c r="S7" s="36">
        <v>19</v>
      </c>
    </row>
    <row r="8" s="1" customFormat="1" ht="31.35" customHeight="1" spans="1:19">
      <c r="A8" s="32" t="s">
        <v>44</v>
      </c>
      <c r="B8" s="32" t="s">
        <v>45</v>
      </c>
      <c r="C8" s="25">
        <v>3907147.58</v>
      </c>
      <c r="D8" s="119">
        <v>3907147.58</v>
      </c>
      <c r="E8" s="89">
        <v>3902947.58</v>
      </c>
      <c r="F8" s="89"/>
      <c r="G8" s="89"/>
      <c r="H8" s="89"/>
      <c r="I8" s="89">
        <v>4200</v>
      </c>
      <c r="J8" s="89"/>
      <c r="K8" s="89"/>
      <c r="L8" s="89"/>
      <c r="M8" s="89"/>
      <c r="N8" s="89">
        <v>4200</v>
      </c>
      <c r="O8" s="89"/>
      <c r="P8" s="89"/>
      <c r="Q8" s="89"/>
      <c r="R8" s="89"/>
      <c r="S8" s="89"/>
    </row>
    <row r="9" s="1" customFormat="1" ht="31.35" customHeight="1" spans="1:19">
      <c r="A9" s="103" t="s">
        <v>46</v>
      </c>
      <c r="B9" s="103" t="s">
        <v>45</v>
      </c>
      <c r="C9" s="25">
        <v>3907147.58</v>
      </c>
      <c r="D9" s="119">
        <v>3907147.58</v>
      </c>
      <c r="E9" s="89">
        <v>3902947.58</v>
      </c>
      <c r="F9" s="89"/>
      <c r="G9" s="89"/>
      <c r="H9" s="89"/>
      <c r="I9" s="89">
        <v>4200</v>
      </c>
      <c r="J9" s="89"/>
      <c r="K9" s="89"/>
      <c r="L9" s="89"/>
      <c r="M9" s="89"/>
      <c r="N9" s="89">
        <v>4200</v>
      </c>
      <c r="O9" s="89"/>
      <c r="P9" s="89"/>
      <c r="Q9" s="89"/>
      <c r="R9" s="89"/>
      <c r="S9" s="89"/>
    </row>
    <row r="10" s="1" customFormat="1" ht="21.95" customHeight="1" spans="1:19">
      <c r="A10" s="102" t="s">
        <v>47</v>
      </c>
      <c r="B10" s="148"/>
      <c r="C10" s="119">
        <v>3907147.58</v>
      </c>
      <c r="D10" s="119">
        <v>3907147.58</v>
      </c>
      <c r="E10" s="89">
        <v>3902947.58</v>
      </c>
      <c r="F10" s="89"/>
      <c r="G10" s="89"/>
      <c r="H10" s="89"/>
      <c r="I10" s="89">
        <v>4200</v>
      </c>
      <c r="J10" s="89"/>
      <c r="K10" s="89"/>
      <c r="L10" s="89"/>
      <c r="M10" s="89"/>
      <c r="N10" s="89">
        <v>4200</v>
      </c>
      <c r="O10" s="89"/>
      <c r="P10" s="89"/>
      <c r="Q10" s="89"/>
      <c r="R10" s="89"/>
      <c r="S10" s="89"/>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1388888888889" right="0.751388888888889"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topLeftCell="B1" workbookViewId="0">
      <selection activeCell="I12" sqref="I12"/>
    </sheetView>
  </sheetViews>
  <sheetFormatPr defaultColWidth="9.125" defaultRowHeight="14.25" customHeight="1"/>
  <cols>
    <col min="1" max="1" width="14.25" customWidth="1"/>
    <col min="2" max="2" width="32.625" customWidth="1"/>
    <col min="3" max="6" width="18.875" customWidth="1"/>
    <col min="7" max="7" width="21.25" customWidth="1"/>
    <col min="8" max="9" width="18.875" customWidth="1"/>
    <col min="10" max="10" width="17.875" customWidth="1"/>
    <col min="11" max="15" width="18.875" customWidth="1"/>
  </cols>
  <sheetData>
    <row r="1" s="1" customFormat="1" ht="15" customHeight="1" spans="15:15">
      <c r="O1" s="55" t="s">
        <v>48</v>
      </c>
    </row>
    <row r="2" ht="28.5" customHeight="1" spans="1:15">
      <c r="A2" s="7" t="s">
        <v>49</v>
      </c>
      <c r="B2" s="7"/>
      <c r="C2" s="7"/>
      <c r="D2" s="7"/>
      <c r="E2" s="7"/>
      <c r="F2" s="7"/>
      <c r="G2" s="7"/>
      <c r="H2" s="7"/>
      <c r="I2" s="7"/>
      <c r="J2" s="7"/>
      <c r="K2" s="7"/>
      <c r="L2" s="7"/>
      <c r="M2" s="7"/>
      <c r="N2" s="7"/>
      <c r="O2" s="7"/>
    </row>
    <row r="3" s="1" customFormat="1" ht="21.95" customHeight="1" spans="1:15">
      <c r="A3" s="95" t="str">
        <f>"单位名称："&amp;"云龙县审计局"</f>
        <v>单位名称：云龙县审计局</v>
      </c>
      <c r="B3" s="57"/>
      <c r="C3" s="143"/>
      <c r="D3" s="143"/>
      <c r="E3" s="143"/>
      <c r="F3" s="143"/>
      <c r="G3" s="144"/>
      <c r="H3" s="143"/>
      <c r="I3" s="143"/>
      <c r="J3" s="144"/>
      <c r="K3" s="143"/>
      <c r="L3" s="143"/>
      <c r="M3" s="144"/>
      <c r="N3" s="144"/>
      <c r="O3" s="55" t="s">
        <v>2</v>
      </c>
    </row>
    <row r="4" s="99" customFormat="1" ht="20.1" customHeight="1" spans="1:15">
      <c r="A4" s="12" t="s">
        <v>50</v>
      </c>
      <c r="B4" s="12" t="s">
        <v>51</v>
      </c>
      <c r="C4" s="18" t="s">
        <v>4</v>
      </c>
      <c r="D4" s="22" t="s">
        <v>33</v>
      </c>
      <c r="E4" s="22"/>
      <c r="F4" s="22"/>
      <c r="G4" s="12" t="s">
        <v>34</v>
      </c>
      <c r="H4" s="12" t="s">
        <v>35</v>
      </c>
      <c r="I4" s="12" t="s">
        <v>52</v>
      </c>
      <c r="J4" s="13" t="s">
        <v>53</v>
      </c>
      <c r="K4" s="68" t="s">
        <v>54</v>
      </c>
      <c r="L4" s="68" t="s">
        <v>55</v>
      </c>
      <c r="M4" s="68" t="s">
        <v>56</v>
      </c>
      <c r="N4" s="68" t="s">
        <v>57</v>
      </c>
      <c r="O4" s="84" t="s">
        <v>58</v>
      </c>
    </row>
    <row r="5" s="99" customFormat="1" ht="30" customHeight="1" spans="1:15">
      <c r="A5" s="21"/>
      <c r="B5" s="21"/>
      <c r="C5" s="21"/>
      <c r="D5" s="22" t="s">
        <v>32</v>
      </c>
      <c r="E5" s="22" t="s">
        <v>59</v>
      </c>
      <c r="F5" s="22" t="s">
        <v>60</v>
      </c>
      <c r="G5" s="21"/>
      <c r="H5" s="21"/>
      <c r="I5" s="21"/>
      <c r="J5" s="22" t="s">
        <v>32</v>
      </c>
      <c r="K5" s="88" t="s">
        <v>54</v>
      </c>
      <c r="L5" s="88" t="s">
        <v>55</v>
      </c>
      <c r="M5" s="88" t="s">
        <v>56</v>
      </c>
      <c r="N5" s="88" t="s">
        <v>57</v>
      </c>
      <c r="O5" s="88" t="s">
        <v>58</v>
      </c>
    </row>
    <row r="6" s="99" customFormat="1" ht="20.1" customHeight="1" spans="1:15">
      <c r="A6" s="22">
        <v>1</v>
      </c>
      <c r="B6" s="22">
        <v>2</v>
      </c>
      <c r="C6" s="22">
        <v>3</v>
      </c>
      <c r="D6" s="22">
        <v>4</v>
      </c>
      <c r="E6" s="22">
        <v>5</v>
      </c>
      <c r="F6" s="22">
        <v>6</v>
      </c>
      <c r="G6" s="22">
        <v>7</v>
      </c>
      <c r="H6" s="36">
        <v>8</v>
      </c>
      <c r="I6" s="36">
        <v>9</v>
      </c>
      <c r="J6" s="36">
        <v>10</v>
      </c>
      <c r="K6" s="36">
        <v>11</v>
      </c>
      <c r="L6" s="36">
        <v>12</v>
      </c>
      <c r="M6" s="36">
        <v>13</v>
      </c>
      <c r="N6" s="36">
        <v>14</v>
      </c>
      <c r="O6" s="22">
        <v>15</v>
      </c>
    </row>
    <row r="7" s="1" customFormat="1" ht="24.95" customHeight="1" spans="1:15">
      <c r="A7" s="32" t="s">
        <v>61</v>
      </c>
      <c r="B7" s="32" t="s">
        <v>62</v>
      </c>
      <c r="C7" s="119">
        <v>3197852.45</v>
      </c>
      <c r="D7" s="119">
        <v>3197852.45</v>
      </c>
      <c r="E7" s="119">
        <v>2336952.45</v>
      </c>
      <c r="F7" s="119">
        <v>860900</v>
      </c>
      <c r="G7" s="89"/>
      <c r="H7" s="119"/>
      <c r="I7" s="119"/>
      <c r="J7" s="119"/>
      <c r="K7" s="119"/>
      <c r="L7" s="119"/>
      <c r="M7" s="89"/>
      <c r="N7" s="119"/>
      <c r="O7" s="119"/>
    </row>
    <row r="8" s="1" customFormat="1" ht="24.95" customHeight="1" spans="1:15">
      <c r="A8" s="103" t="s">
        <v>63</v>
      </c>
      <c r="B8" s="103" t="s">
        <v>64</v>
      </c>
      <c r="C8" s="119">
        <v>3197852.45</v>
      </c>
      <c r="D8" s="119">
        <v>3197852.45</v>
      </c>
      <c r="E8" s="119">
        <v>2336952.45</v>
      </c>
      <c r="F8" s="119">
        <v>860900</v>
      </c>
      <c r="G8" s="89"/>
      <c r="H8" s="119"/>
      <c r="I8" s="119"/>
      <c r="J8" s="119"/>
      <c r="K8" s="119"/>
      <c r="L8" s="119"/>
      <c r="M8" s="89"/>
      <c r="N8" s="119"/>
      <c r="O8" s="119"/>
    </row>
    <row r="9" s="1" customFormat="1" ht="24.95" customHeight="1" spans="1:15">
      <c r="A9" s="104" t="s">
        <v>65</v>
      </c>
      <c r="B9" s="104" t="s">
        <v>66</v>
      </c>
      <c r="C9" s="119">
        <v>2336952.45</v>
      </c>
      <c r="D9" s="119">
        <v>2336952.45</v>
      </c>
      <c r="E9" s="119">
        <v>2336952.45</v>
      </c>
      <c r="F9" s="119"/>
      <c r="G9" s="89"/>
      <c r="H9" s="119"/>
      <c r="I9" s="119"/>
      <c r="J9" s="119"/>
      <c r="K9" s="119"/>
      <c r="L9" s="119"/>
      <c r="M9" s="89"/>
      <c r="N9" s="119"/>
      <c r="O9" s="119"/>
    </row>
    <row r="10" s="1" customFormat="1" ht="24.95" customHeight="1" spans="1:15">
      <c r="A10" s="104" t="s">
        <v>67</v>
      </c>
      <c r="B10" s="104" t="s">
        <v>68</v>
      </c>
      <c r="C10" s="119">
        <v>600900</v>
      </c>
      <c r="D10" s="119">
        <v>600900</v>
      </c>
      <c r="E10" s="119"/>
      <c r="F10" s="119">
        <v>600900</v>
      </c>
      <c r="G10" s="89"/>
      <c r="H10" s="119"/>
      <c r="I10" s="119"/>
      <c r="J10" s="119"/>
      <c r="K10" s="119"/>
      <c r="L10" s="119"/>
      <c r="M10" s="89"/>
      <c r="N10" s="119"/>
      <c r="O10" s="119"/>
    </row>
    <row r="11" s="1" customFormat="1" ht="24.95" customHeight="1" spans="1:15">
      <c r="A11" s="104" t="s">
        <v>69</v>
      </c>
      <c r="B11" s="104" t="s">
        <v>70</v>
      </c>
      <c r="C11" s="119">
        <v>260000</v>
      </c>
      <c r="D11" s="119">
        <v>260000</v>
      </c>
      <c r="E11" s="119"/>
      <c r="F11" s="119">
        <v>260000</v>
      </c>
      <c r="G11" s="89"/>
      <c r="H11" s="119"/>
      <c r="I11" s="119"/>
      <c r="J11" s="119"/>
      <c r="K11" s="119"/>
      <c r="L11" s="119"/>
      <c r="M11" s="89"/>
      <c r="N11" s="119"/>
      <c r="O11" s="119"/>
    </row>
    <row r="12" s="1" customFormat="1" ht="24.95" customHeight="1" spans="1:15">
      <c r="A12" s="32" t="s">
        <v>71</v>
      </c>
      <c r="B12" s="32" t="s">
        <v>72</v>
      </c>
      <c r="C12" s="119">
        <v>269758.79</v>
      </c>
      <c r="D12" s="119">
        <v>265558.79</v>
      </c>
      <c r="E12" s="119">
        <v>265558.79</v>
      </c>
      <c r="F12" s="119"/>
      <c r="G12" s="89"/>
      <c r="H12" s="119"/>
      <c r="I12" s="119"/>
      <c r="J12" s="119">
        <v>4200</v>
      </c>
      <c r="K12" s="119"/>
      <c r="L12" s="119"/>
      <c r="M12" s="89"/>
      <c r="N12" s="119"/>
      <c r="O12" s="119">
        <v>4200</v>
      </c>
    </row>
    <row r="13" s="1" customFormat="1" ht="24.95" customHeight="1" spans="1:15">
      <c r="A13" s="103" t="s">
        <v>73</v>
      </c>
      <c r="B13" s="103" t="s">
        <v>74</v>
      </c>
      <c r="C13" s="119">
        <v>267098.24</v>
      </c>
      <c r="D13" s="119">
        <v>262898.24</v>
      </c>
      <c r="E13" s="119">
        <v>262898.24</v>
      </c>
      <c r="F13" s="119"/>
      <c r="G13" s="89"/>
      <c r="H13" s="119"/>
      <c r="I13" s="119"/>
      <c r="J13" s="119">
        <v>4200</v>
      </c>
      <c r="K13" s="119"/>
      <c r="L13" s="119"/>
      <c r="M13" s="89"/>
      <c r="N13" s="119"/>
      <c r="O13" s="119">
        <v>4200</v>
      </c>
    </row>
    <row r="14" s="1" customFormat="1" ht="24.95" customHeight="1" spans="1:15">
      <c r="A14" s="104" t="s">
        <v>75</v>
      </c>
      <c r="B14" s="104" t="s">
        <v>76</v>
      </c>
      <c r="C14" s="119">
        <v>4200</v>
      </c>
      <c r="D14" s="119"/>
      <c r="E14" s="119"/>
      <c r="F14" s="119"/>
      <c r="G14" s="89"/>
      <c r="H14" s="119"/>
      <c r="I14" s="119"/>
      <c r="J14" s="119">
        <v>4200</v>
      </c>
      <c r="K14" s="119"/>
      <c r="L14" s="119"/>
      <c r="M14" s="89"/>
      <c r="N14" s="119"/>
      <c r="O14" s="119">
        <v>4200</v>
      </c>
    </row>
    <row r="15" s="1" customFormat="1" ht="24.95" customHeight="1" spans="1:15">
      <c r="A15" s="104" t="s">
        <v>77</v>
      </c>
      <c r="B15" s="104" t="s">
        <v>78</v>
      </c>
      <c r="C15" s="119">
        <v>262898.24</v>
      </c>
      <c r="D15" s="119">
        <v>262898.24</v>
      </c>
      <c r="E15" s="119">
        <v>262898.24</v>
      </c>
      <c r="F15" s="119"/>
      <c r="G15" s="89"/>
      <c r="H15" s="119"/>
      <c r="I15" s="119"/>
      <c r="J15" s="119"/>
      <c r="K15" s="119"/>
      <c r="L15" s="119"/>
      <c r="M15" s="89"/>
      <c r="N15" s="119"/>
      <c r="O15" s="119"/>
    </row>
    <row r="16" s="1" customFormat="1" ht="24.95" customHeight="1" spans="1:15">
      <c r="A16" s="103" t="s">
        <v>79</v>
      </c>
      <c r="B16" s="103" t="s">
        <v>80</v>
      </c>
      <c r="C16" s="119">
        <v>2660.55</v>
      </c>
      <c r="D16" s="119">
        <v>2660.55</v>
      </c>
      <c r="E16" s="119">
        <v>2660.55</v>
      </c>
      <c r="F16" s="119"/>
      <c r="G16" s="89"/>
      <c r="H16" s="119"/>
      <c r="I16" s="119"/>
      <c r="J16" s="119"/>
      <c r="K16" s="119"/>
      <c r="L16" s="119"/>
      <c r="M16" s="89"/>
      <c r="N16" s="119"/>
      <c r="O16" s="119"/>
    </row>
    <row r="17" s="1" customFormat="1" ht="24.95" customHeight="1" spans="1:15">
      <c r="A17" s="104" t="s">
        <v>81</v>
      </c>
      <c r="B17" s="104" t="s">
        <v>80</v>
      </c>
      <c r="C17" s="119">
        <v>2660.55</v>
      </c>
      <c r="D17" s="119">
        <v>2660.55</v>
      </c>
      <c r="E17" s="119">
        <v>2660.55</v>
      </c>
      <c r="F17" s="119"/>
      <c r="G17" s="89"/>
      <c r="H17" s="119"/>
      <c r="I17" s="119"/>
      <c r="J17" s="119"/>
      <c r="K17" s="119"/>
      <c r="L17" s="119"/>
      <c r="M17" s="89"/>
      <c r="N17" s="119"/>
      <c r="O17" s="119"/>
    </row>
    <row r="18" s="1" customFormat="1" ht="24.95" customHeight="1" spans="1:15">
      <c r="A18" s="32" t="s">
        <v>82</v>
      </c>
      <c r="B18" s="32" t="s">
        <v>83</v>
      </c>
      <c r="C18" s="119">
        <v>233282.75</v>
      </c>
      <c r="D18" s="119">
        <v>233282.75</v>
      </c>
      <c r="E18" s="119">
        <v>233282.75</v>
      </c>
      <c r="F18" s="119"/>
      <c r="G18" s="89"/>
      <c r="H18" s="119"/>
      <c r="I18" s="119"/>
      <c r="J18" s="119"/>
      <c r="K18" s="119"/>
      <c r="L18" s="119"/>
      <c r="M18" s="89"/>
      <c r="N18" s="119"/>
      <c r="O18" s="119"/>
    </row>
    <row r="19" s="1" customFormat="1" ht="24.95" customHeight="1" spans="1:15">
      <c r="A19" s="103" t="s">
        <v>84</v>
      </c>
      <c r="B19" s="103" t="s">
        <v>85</v>
      </c>
      <c r="C19" s="119">
        <v>233282.75</v>
      </c>
      <c r="D19" s="119">
        <v>233282.75</v>
      </c>
      <c r="E19" s="119">
        <v>233282.75</v>
      </c>
      <c r="F19" s="119"/>
      <c r="G19" s="89"/>
      <c r="H19" s="119"/>
      <c r="I19" s="119"/>
      <c r="J19" s="119"/>
      <c r="K19" s="119"/>
      <c r="L19" s="119"/>
      <c r="M19" s="89"/>
      <c r="N19" s="119"/>
      <c r="O19" s="119"/>
    </row>
    <row r="20" s="1" customFormat="1" ht="24.95" customHeight="1" spans="1:15">
      <c r="A20" s="104" t="s">
        <v>86</v>
      </c>
      <c r="B20" s="104" t="s">
        <v>87</v>
      </c>
      <c r="C20" s="119">
        <v>141307.8</v>
      </c>
      <c r="D20" s="119">
        <v>141307.8</v>
      </c>
      <c r="E20" s="119">
        <v>141307.8</v>
      </c>
      <c r="F20" s="119"/>
      <c r="G20" s="89"/>
      <c r="H20" s="119"/>
      <c r="I20" s="119"/>
      <c r="J20" s="119"/>
      <c r="K20" s="119"/>
      <c r="L20" s="119"/>
      <c r="M20" s="89"/>
      <c r="N20" s="119"/>
      <c r="O20" s="119"/>
    </row>
    <row r="21" s="1" customFormat="1" ht="24.95" customHeight="1" spans="1:15">
      <c r="A21" s="104" t="s">
        <v>88</v>
      </c>
      <c r="B21" s="104" t="s">
        <v>89</v>
      </c>
      <c r="C21" s="119">
        <v>86934.95</v>
      </c>
      <c r="D21" s="119">
        <v>86934.95</v>
      </c>
      <c r="E21" s="119">
        <v>86934.95</v>
      </c>
      <c r="F21" s="119"/>
      <c r="G21" s="89"/>
      <c r="H21" s="119"/>
      <c r="I21" s="119"/>
      <c r="J21" s="119"/>
      <c r="K21" s="119"/>
      <c r="L21" s="119"/>
      <c r="M21" s="89"/>
      <c r="N21" s="119"/>
      <c r="O21" s="119"/>
    </row>
    <row r="22" s="1" customFormat="1" ht="24.95" customHeight="1" spans="1:15">
      <c r="A22" s="104" t="s">
        <v>90</v>
      </c>
      <c r="B22" s="104" t="s">
        <v>91</v>
      </c>
      <c r="C22" s="119">
        <v>5040</v>
      </c>
      <c r="D22" s="119">
        <v>5040</v>
      </c>
      <c r="E22" s="119">
        <v>5040</v>
      </c>
      <c r="F22" s="119"/>
      <c r="G22" s="89"/>
      <c r="H22" s="119"/>
      <c r="I22" s="119"/>
      <c r="J22" s="119"/>
      <c r="K22" s="119"/>
      <c r="L22" s="119"/>
      <c r="M22" s="89"/>
      <c r="N22" s="119"/>
      <c r="O22" s="119"/>
    </row>
    <row r="23" s="1" customFormat="1" ht="24.95" customHeight="1" spans="1:15">
      <c r="A23" s="32" t="s">
        <v>92</v>
      </c>
      <c r="B23" s="32" t="s">
        <v>93</v>
      </c>
      <c r="C23" s="119">
        <v>206253.59</v>
      </c>
      <c r="D23" s="119">
        <v>206253.59</v>
      </c>
      <c r="E23" s="119">
        <v>206253.59</v>
      </c>
      <c r="F23" s="119"/>
      <c r="G23" s="89"/>
      <c r="H23" s="119"/>
      <c r="I23" s="119"/>
      <c r="J23" s="119"/>
      <c r="K23" s="119"/>
      <c r="L23" s="119"/>
      <c r="M23" s="89"/>
      <c r="N23" s="119"/>
      <c r="O23" s="119"/>
    </row>
    <row r="24" s="1" customFormat="1" ht="24.95" customHeight="1" spans="1:15">
      <c r="A24" s="103" t="s">
        <v>94</v>
      </c>
      <c r="B24" s="103" t="s">
        <v>95</v>
      </c>
      <c r="C24" s="119">
        <v>206253.59</v>
      </c>
      <c r="D24" s="119">
        <v>206253.59</v>
      </c>
      <c r="E24" s="119">
        <v>206253.59</v>
      </c>
      <c r="F24" s="119"/>
      <c r="G24" s="89"/>
      <c r="H24" s="119"/>
      <c r="I24" s="119"/>
      <c r="J24" s="119"/>
      <c r="K24" s="119"/>
      <c r="L24" s="119"/>
      <c r="M24" s="89"/>
      <c r="N24" s="119"/>
      <c r="O24" s="119"/>
    </row>
    <row r="25" s="1" customFormat="1" ht="24.95" customHeight="1" spans="1:15">
      <c r="A25" s="104" t="s">
        <v>96</v>
      </c>
      <c r="B25" s="104" t="s">
        <v>97</v>
      </c>
      <c r="C25" s="119">
        <v>206253.59</v>
      </c>
      <c r="D25" s="119">
        <v>206253.59</v>
      </c>
      <c r="E25" s="119">
        <v>206253.59</v>
      </c>
      <c r="F25" s="119"/>
      <c r="G25" s="89"/>
      <c r="H25" s="119"/>
      <c r="I25" s="119"/>
      <c r="J25" s="119"/>
      <c r="K25" s="119"/>
      <c r="L25" s="119"/>
      <c r="M25" s="89"/>
      <c r="N25" s="119"/>
      <c r="O25" s="119"/>
    </row>
    <row r="26" s="1" customFormat="1" ht="24.95" customHeight="1" spans="1:15">
      <c r="A26" s="96" t="s">
        <v>98</v>
      </c>
      <c r="B26" s="97" t="s">
        <v>98</v>
      </c>
      <c r="C26" s="119">
        <v>3907147.58</v>
      </c>
      <c r="D26" s="119">
        <v>3902947.58</v>
      </c>
      <c r="E26" s="119">
        <v>3042047.58</v>
      </c>
      <c r="F26" s="119">
        <v>860900</v>
      </c>
      <c r="G26" s="89"/>
      <c r="H26" s="119"/>
      <c r="I26" s="119"/>
      <c r="J26" s="119">
        <v>4200</v>
      </c>
      <c r="K26" s="119"/>
      <c r="L26" s="119"/>
      <c r="M26" s="89"/>
      <c r="N26" s="119"/>
      <c r="O26" s="119">
        <v>4200</v>
      </c>
    </row>
  </sheetData>
  <mergeCells count="11">
    <mergeCell ref="A2:O2"/>
    <mergeCell ref="A3:L3"/>
    <mergeCell ref="D4:F4"/>
    <mergeCell ref="J4:O4"/>
    <mergeCell ref="A26:B26"/>
    <mergeCell ref="A4:A5"/>
    <mergeCell ref="B4:B5"/>
    <mergeCell ref="C4:C5"/>
    <mergeCell ref="G4:G5"/>
    <mergeCell ref="H4:H5"/>
    <mergeCell ref="I4:I5"/>
  </mergeCells>
  <pageMargins left="0.751388888888889" right="0.751388888888889"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topLeftCell="A7" workbookViewId="0">
      <selection activeCell="C20" sqref="C20"/>
    </sheetView>
  </sheetViews>
  <sheetFormatPr defaultColWidth="9.125" defaultRowHeight="14.25" customHeight="1" outlineLevelCol="3"/>
  <cols>
    <col min="1" max="1" width="49.25" customWidth="1"/>
    <col min="2" max="2" width="43.25" customWidth="1"/>
    <col min="3" max="3" width="48.625" customWidth="1"/>
    <col min="4" max="4" width="41.125" customWidth="1"/>
  </cols>
  <sheetData>
    <row r="1" s="1" customFormat="1" ht="15" customHeight="1" spans="4:4">
      <c r="D1" s="55" t="s">
        <v>99</v>
      </c>
    </row>
    <row r="2" ht="31.5" customHeight="1" spans="1:4">
      <c r="A2" s="7" t="s">
        <v>100</v>
      </c>
      <c r="B2" s="130"/>
      <c r="C2" s="130"/>
      <c r="D2" s="130"/>
    </row>
    <row r="3" s="129" customFormat="1" ht="21.95" customHeight="1" spans="1:4">
      <c r="A3" s="8" t="str">
        <f>"单位名称："&amp;"云龙县审计局"</f>
        <v>单位名称：云龙县审计局</v>
      </c>
      <c r="B3" s="131"/>
      <c r="C3" s="131"/>
      <c r="D3" s="55" t="s">
        <v>2</v>
      </c>
    </row>
    <row r="4" s="4" customFormat="1" ht="24.6" customHeight="1" spans="1:4">
      <c r="A4" s="13" t="s">
        <v>3</v>
      </c>
      <c r="B4" s="15"/>
      <c r="C4" s="13" t="s">
        <v>4</v>
      </c>
      <c r="D4" s="15"/>
    </row>
    <row r="5" s="4" customFormat="1" ht="15.6" customHeight="1" spans="1:4">
      <c r="A5" s="18" t="s">
        <v>5</v>
      </c>
      <c r="B5" s="132" t="s">
        <v>6</v>
      </c>
      <c r="C5" s="18" t="s">
        <v>101</v>
      </c>
      <c r="D5" s="132" t="s">
        <v>6</v>
      </c>
    </row>
    <row r="6" s="4" customFormat="1" ht="14.1" customHeight="1" spans="1:4">
      <c r="A6" s="21"/>
      <c r="B6" s="20"/>
      <c r="C6" s="21"/>
      <c r="D6" s="20"/>
    </row>
    <row r="7" s="1" customFormat="1" ht="29.1" customHeight="1" spans="1:4">
      <c r="A7" s="133" t="s">
        <v>102</v>
      </c>
      <c r="B7" s="134">
        <v>3902947.58</v>
      </c>
      <c r="C7" s="135" t="s">
        <v>103</v>
      </c>
      <c r="D7" s="134">
        <v>3902947.58</v>
      </c>
    </row>
    <row r="8" s="1" customFormat="1" ht="29.1" customHeight="1" spans="1:4">
      <c r="A8" s="136" t="s">
        <v>104</v>
      </c>
      <c r="B8" s="89">
        <v>3902947.58</v>
      </c>
      <c r="C8" s="26" t="str">
        <f>"（一）"&amp;"一般公共服务支出"</f>
        <v>（一）一般公共服务支出</v>
      </c>
      <c r="D8" s="89">
        <v>3197852.45</v>
      </c>
    </row>
    <row r="9" s="1" customFormat="1" ht="29.1" customHeight="1" spans="1:4">
      <c r="A9" s="136" t="s">
        <v>105</v>
      </c>
      <c r="B9" s="89"/>
      <c r="C9" s="26" t="str">
        <f>"（二）"&amp;"社会保障和就业支出"</f>
        <v>（二）社会保障和就业支出</v>
      </c>
      <c r="D9" s="89">
        <v>265558.79</v>
      </c>
    </row>
    <row r="10" s="1" customFormat="1" ht="29.1" customHeight="1" spans="1:4">
      <c r="A10" s="136" t="s">
        <v>106</v>
      </c>
      <c r="B10" s="89"/>
      <c r="C10" s="26" t="str">
        <f>"（三）"&amp;"卫生健康支出"</f>
        <v>（三）卫生健康支出</v>
      </c>
      <c r="D10" s="89">
        <v>233282.75</v>
      </c>
    </row>
    <row r="11" s="1" customFormat="1" ht="29.1" customHeight="1" spans="1:4">
      <c r="A11" s="137" t="s">
        <v>107</v>
      </c>
      <c r="B11" s="138"/>
      <c r="C11" s="26" t="str">
        <f>"（四）"&amp;"住房保障支出"</f>
        <v>（四）住房保障支出</v>
      </c>
      <c r="D11" s="89">
        <v>206253.59</v>
      </c>
    </row>
    <row r="12" s="1" customFormat="1" ht="29.1" customHeight="1" spans="1:4">
      <c r="A12" s="136" t="s">
        <v>104</v>
      </c>
      <c r="B12" s="119"/>
      <c r="C12" s="139"/>
      <c r="D12" s="138"/>
    </row>
    <row r="13" s="1" customFormat="1" ht="29.1" customHeight="1" spans="1:4">
      <c r="A13" s="140" t="s">
        <v>105</v>
      </c>
      <c r="B13" s="119"/>
      <c r="C13" s="139"/>
      <c r="D13" s="138"/>
    </row>
    <row r="14" s="1" customFormat="1" ht="29.1" customHeight="1" spans="1:4">
      <c r="A14" s="140" t="s">
        <v>106</v>
      </c>
      <c r="B14" s="138"/>
      <c r="C14" s="139"/>
      <c r="D14" s="138"/>
    </row>
    <row r="15" s="1" customFormat="1" ht="29.1" customHeight="1" spans="1:4">
      <c r="A15" s="141"/>
      <c r="B15" s="138"/>
      <c r="C15" s="142" t="s">
        <v>108</v>
      </c>
      <c r="D15" s="138"/>
    </row>
    <row r="16" s="1" customFormat="1" ht="29.1" customHeight="1" spans="1:4">
      <c r="A16" s="141" t="s">
        <v>109</v>
      </c>
      <c r="B16" s="138">
        <v>3902947.58</v>
      </c>
      <c r="C16" s="139" t="s">
        <v>26</v>
      </c>
      <c r="D16" s="138">
        <v>3902947.58</v>
      </c>
    </row>
  </sheetData>
  <mergeCells count="8">
    <mergeCell ref="A2:D2"/>
    <mergeCell ref="A3:B3"/>
    <mergeCell ref="A4:B4"/>
    <mergeCell ref="C4:D4"/>
    <mergeCell ref="A5:A6"/>
    <mergeCell ref="B5:B6"/>
    <mergeCell ref="C5:C6"/>
    <mergeCell ref="D5:D6"/>
  </mergeCells>
  <pageMargins left="0.751388888888889" right="0.751388888888889"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opLeftCell="A10" workbookViewId="0">
      <selection activeCell="D26" sqref="D26"/>
    </sheetView>
  </sheetViews>
  <sheetFormatPr defaultColWidth="9.125" defaultRowHeight="14.25" customHeight="1" outlineLevelCol="6"/>
  <cols>
    <col min="1" max="1" width="20.125" customWidth="1"/>
    <col min="2" max="2" width="37.25" customWidth="1"/>
    <col min="3" max="3" width="24.25" customWidth="1"/>
    <col min="4" max="6" width="25" customWidth="1"/>
    <col min="7" max="7" width="24.25" customWidth="1"/>
  </cols>
  <sheetData>
    <row r="1" s="98" customFormat="1" ht="15" customHeight="1" spans="4:7">
      <c r="D1" s="115"/>
      <c r="F1" s="55"/>
      <c r="G1" s="55" t="s">
        <v>110</v>
      </c>
    </row>
    <row r="2" s="2" customFormat="1" ht="42" customHeight="1" spans="1:7">
      <c r="A2" s="7" t="s">
        <v>111</v>
      </c>
      <c r="B2" s="7"/>
      <c r="C2" s="7"/>
      <c r="D2" s="7"/>
      <c r="E2" s="7"/>
      <c r="F2" s="7"/>
      <c r="G2" s="7"/>
    </row>
    <row r="3" s="105" customFormat="1" ht="21.95" customHeight="1" spans="1:7">
      <c r="A3" s="8" t="str">
        <f>"单位名称："&amp;"云龙县审计局"</f>
        <v>单位名称：云龙县审计局</v>
      </c>
      <c r="F3" s="55"/>
      <c r="G3" s="55" t="s">
        <v>2</v>
      </c>
    </row>
    <row r="4" s="99" customFormat="1" ht="18" customHeight="1" spans="1:7">
      <c r="A4" s="121" t="s">
        <v>112</v>
      </c>
      <c r="B4" s="122"/>
      <c r="C4" s="123" t="s">
        <v>4</v>
      </c>
      <c r="D4" s="14" t="s">
        <v>59</v>
      </c>
      <c r="E4" s="14"/>
      <c r="F4" s="15"/>
      <c r="G4" s="123" t="s">
        <v>60</v>
      </c>
    </row>
    <row r="5" s="99" customFormat="1" ht="20.25" customHeight="1" spans="1:7">
      <c r="A5" s="124" t="s">
        <v>50</v>
      </c>
      <c r="B5" s="125" t="s">
        <v>51</v>
      </c>
      <c r="C5" s="90"/>
      <c r="D5" s="90" t="s">
        <v>32</v>
      </c>
      <c r="E5" s="90" t="s">
        <v>113</v>
      </c>
      <c r="F5" s="90" t="s">
        <v>114</v>
      </c>
      <c r="G5" s="90"/>
    </row>
    <row r="6" s="99" customFormat="1" ht="18" customHeight="1" spans="1:7">
      <c r="A6" s="126" t="s">
        <v>115</v>
      </c>
      <c r="B6" s="126" t="s">
        <v>116</v>
      </c>
      <c r="C6" s="126" t="s">
        <v>117</v>
      </c>
      <c r="D6" s="126">
        <v>4</v>
      </c>
      <c r="E6" s="126" t="s">
        <v>118</v>
      </c>
      <c r="F6" s="126" t="s">
        <v>119</v>
      </c>
      <c r="G6" s="126" t="s">
        <v>120</v>
      </c>
    </row>
    <row r="7" s="98" customFormat="1" ht="24.95" customHeight="1" spans="1:7">
      <c r="A7" s="32" t="s">
        <v>61</v>
      </c>
      <c r="B7" s="32" t="s">
        <v>62</v>
      </c>
      <c r="C7" s="25">
        <v>3197852.45</v>
      </c>
      <c r="D7" s="25">
        <v>2336952.45</v>
      </c>
      <c r="E7" s="25">
        <v>1938857.7</v>
      </c>
      <c r="F7" s="25">
        <v>398094.75</v>
      </c>
      <c r="G7" s="25">
        <v>860900</v>
      </c>
    </row>
    <row r="8" s="98" customFormat="1" ht="24.95" customHeight="1" spans="1:7">
      <c r="A8" s="32" t="s">
        <v>63</v>
      </c>
      <c r="B8" s="103" t="s">
        <v>64</v>
      </c>
      <c r="C8" s="25">
        <v>3197852.45</v>
      </c>
      <c r="D8" s="25">
        <v>2336952.45</v>
      </c>
      <c r="E8" s="25">
        <v>1938857.7</v>
      </c>
      <c r="F8" s="25">
        <v>398094.75</v>
      </c>
      <c r="G8" s="25">
        <v>860900</v>
      </c>
    </row>
    <row r="9" s="98" customFormat="1" ht="24.95" customHeight="1" spans="1:7">
      <c r="A9" s="32" t="s">
        <v>65</v>
      </c>
      <c r="B9" s="104" t="s">
        <v>66</v>
      </c>
      <c r="C9" s="25">
        <v>2336952.45</v>
      </c>
      <c r="D9" s="25">
        <v>2336952.45</v>
      </c>
      <c r="E9" s="25">
        <v>1938857.7</v>
      </c>
      <c r="F9" s="25">
        <v>398094.75</v>
      </c>
      <c r="G9" s="25"/>
    </row>
    <row r="10" s="98" customFormat="1" ht="24.95" customHeight="1" spans="1:7">
      <c r="A10" s="32" t="s">
        <v>67</v>
      </c>
      <c r="B10" s="104" t="s">
        <v>68</v>
      </c>
      <c r="C10" s="25">
        <v>600900</v>
      </c>
      <c r="D10" s="25"/>
      <c r="E10" s="25"/>
      <c r="F10" s="25"/>
      <c r="G10" s="25">
        <v>600900</v>
      </c>
    </row>
    <row r="11" s="98" customFormat="1" ht="24.95" customHeight="1" spans="1:7">
      <c r="A11" s="32" t="s">
        <v>69</v>
      </c>
      <c r="B11" s="104" t="s">
        <v>70</v>
      </c>
      <c r="C11" s="25">
        <v>260000</v>
      </c>
      <c r="D11" s="25"/>
      <c r="E11" s="25"/>
      <c r="F11" s="25"/>
      <c r="G11" s="25">
        <v>260000</v>
      </c>
    </row>
    <row r="12" s="98" customFormat="1" ht="24.95" customHeight="1" spans="1:7">
      <c r="A12" s="32" t="s">
        <v>71</v>
      </c>
      <c r="B12" s="32" t="s">
        <v>72</v>
      </c>
      <c r="C12" s="25">
        <v>265558.79</v>
      </c>
      <c r="D12" s="25">
        <v>265558.79</v>
      </c>
      <c r="E12" s="25">
        <v>265558.79</v>
      </c>
      <c r="F12" s="25"/>
      <c r="G12" s="25"/>
    </row>
    <row r="13" s="98" customFormat="1" ht="24.95" customHeight="1" spans="1:7">
      <c r="A13" s="32" t="s">
        <v>73</v>
      </c>
      <c r="B13" s="103" t="s">
        <v>74</v>
      </c>
      <c r="C13" s="25">
        <v>262898.24</v>
      </c>
      <c r="D13" s="25">
        <v>262898.24</v>
      </c>
      <c r="E13" s="25">
        <v>262898.24</v>
      </c>
      <c r="F13" s="25"/>
      <c r="G13" s="25"/>
    </row>
    <row r="14" s="98" customFormat="1" ht="24.95" customHeight="1" spans="1:7">
      <c r="A14" s="32" t="s">
        <v>77</v>
      </c>
      <c r="B14" s="104" t="s">
        <v>78</v>
      </c>
      <c r="C14" s="25">
        <v>262898.24</v>
      </c>
      <c r="D14" s="25">
        <v>262898.24</v>
      </c>
      <c r="E14" s="25">
        <v>262898.24</v>
      </c>
      <c r="F14" s="25"/>
      <c r="G14" s="25"/>
    </row>
    <row r="15" s="98" customFormat="1" ht="24.95" customHeight="1" spans="1:7">
      <c r="A15" s="32" t="s">
        <v>79</v>
      </c>
      <c r="B15" s="103" t="s">
        <v>80</v>
      </c>
      <c r="C15" s="25">
        <v>2660.55</v>
      </c>
      <c r="D15" s="25">
        <v>2660.55</v>
      </c>
      <c r="E15" s="25">
        <v>2660.55</v>
      </c>
      <c r="F15" s="25"/>
      <c r="G15" s="25"/>
    </row>
    <row r="16" s="98" customFormat="1" ht="24.95" customHeight="1" spans="1:7">
      <c r="A16" s="32" t="s">
        <v>81</v>
      </c>
      <c r="B16" s="104" t="s">
        <v>80</v>
      </c>
      <c r="C16" s="25">
        <v>2660.55</v>
      </c>
      <c r="D16" s="25">
        <v>2660.55</v>
      </c>
      <c r="E16" s="25">
        <v>2660.55</v>
      </c>
      <c r="F16" s="25"/>
      <c r="G16" s="25"/>
    </row>
    <row r="17" s="98" customFormat="1" ht="24.95" customHeight="1" spans="1:7">
      <c r="A17" s="32" t="s">
        <v>82</v>
      </c>
      <c r="B17" s="32" t="s">
        <v>83</v>
      </c>
      <c r="C17" s="25">
        <v>233282.75</v>
      </c>
      <c r="D17" s="25">
        <v>233282.75</v>
      </c>
      <c r="E17" s="25">
        <v>233282.75</v>
      </c>
      <c r="F17" s="25"/>
      <c r="G17" s="25"/>
    </row>
    <row r="18" s="98" customFormat="1" ht="24.95" customHeight="1" spans="1:7">
      <c r="A18" s="32" t="s">
        <v>84</v>
      </c>
      <c r="B18" s="103" t="s">
        <v>85</v>
      </c>
      <c r="C18" s="25">
        <v>233282.75</v>
      </c>
      <c r="D18" s="25">
        <v>233282.75</v>
      </c>
      <c r="E18" s="25">
        <v>233282.75</v>
      </c>
      <c r="F18" s="25"/>
      <c r="G18" s="25"/>
    </row>
    <row r="19" s="98" customFormat="1" ht="24.95" customHeight="1" spans="1:7">
      <c r="A19" s="32" t="s">
        <v>86</v>
      </c>
      <c r="B19" s="104" t="s">
        <v>87</v>
      </c>
      <c r="C19" s="25">
        <v>141307.8</v>
      </c>
      <c r="D19" s="25">
        <v>141307.8</v>
      </c>
      <c r="E19" s="25">
        <v>141307.8</v>
      </c>
      <c r="F19" s="25"/>
      <c r="G19" s="25"/>
    </row>
    <row r="20" s="98" customFormat="1" ht="24.95" customHeight="1" spans="1:7">
      <c r="A20" s="32" t="s">
        <v>88</v>
      </c>
      <c r="B20" s="104" t="s">
        <v>89</v>
      </c>
      <c r="C20" s="25">
        <v>86934.95</v>
      </c>
      <c r="D20" s="25">
        <v>86934.95</v>
      </c>
      <c r="E20" s="25">
        <v>86934.95</v>
      </c>
      <c r="F20" s="25"/>
      <c r="G20" s="25"/>
    </row>
    <row r="21" s="98" customFormat="1" ht="24.95" customHeight="1" spans="1:7">
      <c r="A21" s="32" t="s">
        <v>90</v>
      </c>
      <c r="B21" s="104" t="s">
        <v>91</v>
      </c>
      <c r="C21" s="25">
        <v>5040</v>
      </c>
      <c r="D21" s="25">
        <v>5040</v>
      </c>
      <c r="E21" s="25">
        <v>5040</v>
      </c>
      <c r="F21" s="25"/>
      <c r="G21" s="25"/>
    </row>
    <row r="22" s="98" customFormat="1" ht="24.95" customHeight="1" spans="1:7">
      <c r="A22" s="32" t="s">
        <v>92</v>
      </c>
      <c r="B22" s="32" t="s">
        <v>93</v>
      </c>
      <c r="C22" s="25">
        <v>206253.59</v>
      </c>
      <c r="D22" s="25">
        <v>206253.59</v>
      </c>
      <c r="E22" s="25">
        <v>206253.59</v>
      </c>
      <c r="F22" s="25"/>
      <c r="G22" s="25"/>
    </row>
    <row r="23" s="98" customFormat="1" ht="24.95" customHeight="1" spans="1:7">
      <c r="A23" s="32" t="s">
        <v>94</v>
      </c>
      <c r="B23" s="103" t="s">
        <v>95</v>
      </c>
      <c r="C23" s="25">
        <v>206253.59</v>
      </c>
      <c r="D23" s="25">
        <v>206253.59</v>
      </c>
      <c r="E23" s="25">
        <v>206253.59</v>
      </c>
      <c r="F23" s="25"/>
      <c r="G23" s="25"/>
    </row>
    <row r="24" s="98" customFormat="1" ht="24.95" customHeight="1" spans="1:7">
      <c r="A24" s="32" t="s">
        <v>96</v>
      </c>
      <c r="B24" s="104" t="s">
        <v>97</v>
      </c>
      <c r="C24" s="25">
        <v>206253.59</v>
      </c>
      <c r="D24" s="25">
        <v>206253.59</v>
      </c>
      <c r="E24" s="25">
        <v>206253.59</v>
      </c>
      <c r="F24" s="25"/>
      <c r="G24" s="25"/>
    </row>
    <row r="25" s="98" customFormat="1" ht="24.95" customHeight="1" spans="1:7">
      <c r="A25" s="127" t="s">
        <v>98</v>
      </c>
      <c r="B25" s="128" t="s">
        <v>98</v>
      </c>
      <c r="C25" s="25">
        <v>3902947.58</v>
      </c>
      <c r="D25" s="25">
        <v>3042047.58</v>
      </c>
      <c r="E25" s="25">
        <v>2643952.83</v>
      </c>
      <c r="F25" s="25">
        <v>398094.75</v>
      </c>
      <c r="G25" s="25">
        <v>860900</v>
      </c>
    </row>
    <row r="26" s="1" customFormat="1" customHeight="1"/>
  </sheetData>
  <mergeCells count="7">
    <mergeCell ref="A2:G2"/>
    <mergeCell ref="A3:E3"/>
    <mergeCell ref="A4:B4"/>
    <mergeCell ref="D4:F4"/>
    <mergeCell ref="A25:B25"/>
    <mergeCell ref="C4:C5"/>
    <mergeCell ref="G4:G5"/>
  </mergeCells>
  <pageMargins left="0.751388888888889" right="0.751388888888889"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7" sqref="C7"/>
    </sheetView>
  </sheetViews>
  <sheetFormatPr defaultColWidth="9.125" defaultRowHeight="14.25" customHeight="1" outlineLevelRow="6" outlineLevelCol="5"/>
  <cols>
    <col min="1" max="1" width="27.375" customWidth="1"/>
    <col min="2" max="6" width="31.125" customWidth="1"/>
  </cols>
  <sheetData>
    <row r="1" s="116" customFormat="1" ht="15" customHeight="1" spans="1:6">
      <c r="A1" s="59"/>
      <c r="B1" s="59"/>
      <c r="C1" s="59"/>
      <c r="F1" s="59" t="s">
        <v>121</v>
      </c>
    </row>
    <row r="2" s="2" customFormat="1" ht="42" customHeight="1" spans="1:6">
      <c r="A2" s="7" t="s">
        <v>122</v>
      </c>
      <c r="B2" s="7"/>
      <c r="C2" s="7"/>
      <c r="D2" s="7"/>
      <c r="E2" s="7"/>
      <c r="F2" s="7"/>
    </row>
    <row r="3" s="105" customFormat="1" ht="21.95" customHeight="1" spans="1:6">
      <c r="A3" s="8" t="str">
        <f>"单位名称："&amp;"云龙县审计局"</f>
        <v>单位名称：云龙县审计局</v>
      </c>
      <c r="B3" s="117"/>
      <c r="C3" s="58"/>
      <c r="D3" s="105"/>
      <c r="F3" s="59" t="s">
        <v>123</v>
      </c>
    </row>
    <row r="4" s="99" customFormat="1" ht="19.5" customHeight="1" spans="1:6">
      <c r="A4" s="12" t="s">
        <v>124</v>
      </c>
      <c r="B4" s="18" t="s">
        <v>125</v>
      </c>
      <c r="C4" s="13" t="s">
        <v>4</v>
      </c>
      <c r="D4" s="14"/>
      <c r="E4" s="15"/>
      <c r="F4" s="18" t="s">
        <v>126</v>
      </c>
    </row>
    <row r="5" s="99" customFormat="1" ht="19.5" customHeight="1" spans="1:6">
      <c r="A5" s="20"/>
      <c r="B5" s="21"/>
      <c r="C5" s="22" t="s">
        <v>32</v>
      </c>
      <c r="D5" s="22" t="s">
        <v>127</v>
      </c>
      <c r="E5" s="22" t="s">
        <v>128</v>
      </c>
      <c r="F5" s="21"/>
    </row>
    <row r="6" s="99" customFormat="1" ht="18.75" customHeight="1" spans="1:6">
      <c r="A6" s="100">
        <v>1</v>
      </c>
      <c r="B6" s="100">
        <v>2</v>
      </c>
      <c r="C6" s="118">
        <v>3</v>
      </c>
      <c r="D6" s="100">
        <v>4</v>
      </c>
      <c r="E6" s="100">
        <v>5</v>
      </c>
      <c r="F6" s="100">
        <v>6</v>
      </c>
    </row>
    <row r="7" s="98" customFormat="1" ht="18.75" customHeight="1" spans="1:6">
      <c r="A7" s="119">
        <v>26730</v>
      </c>
      <c r="B7" s="119"/>
      <c r="C7" s="120">
        <v>12500</v>
      </c>
      <c r="D7" s="119"/>
      <c r="E7" s="119">
        <v>12500</v>
      </c>
      <c r="F7" s="119">
        <v>14230</v>
      </c>
    </row>
  </sheetData>
  <mergeCells count="6">
    <mergeCell ref="A2:F2"/>
    <mergeCell ref="A3:D3"/>
    <mergeCell ref="C4:E4"/>
    <mergeCell ref="A4:A5"/>
    <mergeCell ref="B4:B5"/>
    <mergeCell ref="F4:F5"/>
  </mergeCells>
  <pageMargins left="0.751388888888889" right="0.751388888888889"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showZeros="0" topLeftCell="A16" workbookViewId="0">
      <selection activeCell="I37" sqref="I37"/>
    </sheetView>
  </sheetViews>
  <sheetFormatPr defaultColWidth="9.125" defaultRowHeight="14.25" customHeight="1"/>
  <cols>
    <col min="1" max="1" width="28.75" customWidth="1"/>
    <col min="2" max="3" width="23.875" customWidth="1"/>
    <col min="4" max="4" width="14.625" customWidth="1"/>
    <col min="5" max="5" width="18.5" customWidth="1"/>
    <col min="6" max="6" width="14.75" customWidth="1"/>
    <col min="7" max="7" width="18.875" customWidth="1"/>
    <col min="8" max="13" width="15.25" customWidth="1"/>
    <col min="14" max="16" width="14.75" customWidth="1"/>
    <col min="17" max="17" width="14.875" customWidth="1"/>
    <col min="18" max="23" width="15" customWidth="1"/>
  </cols>
  <sheetData>
    <row r="1" s="98" customFormat="1" ht="15" customHeight="1" spans="4:23">
      <c r="D1" s="5"/>
      <c r="E1" s="5"/>
      <c r="F1" s="5"/>
      <c r="G1" s="5"/>
      <c r="U1" s="115"/>
      <c r="W1" s="55" t="s">
        <v>129</v>
      </c>
    </row>
    <row r="2" ht="45" customHeight="1" spans="1:23">
      <c r="A2" s="7" t="s">
        <v>130</v>
      </c>
      <c r="B2" s="7"/>
      <c r="C2" s="7"/>
      <c r="D2" s="7"/>
      <c r="E2" s="7"/>
      <c r="F2" s="7"/>
      <c r="G2" s="7"/>
      <c r="H2" s="7"/>
      <c r="I2" s="7"/>
      <c r="J2" s="7"/>
      <c r="K2" s="7"/>
      <c r="L2" s="7"/>
      <c r="M2" s="7"/>
      <c r="N2" s="7"/>
      <c r="O2" s="7"/>
      <c r="P2" s="7"/>
      <c r="Q2" s="7"/>
      <c r="R2" s="7"/>
      <c r="S2" s="7"/>
      <c r="T2" s="7"/>
      <c r="U2" s="7"/>
      <c r="V2" s="7"/>
      <c r="W2" s="7"/>
    </row>
    <row r="3" s="105" customFormat="1" ht="21.95" customHeight="1" spans="1:23">
      <c r="A3" s="8" t="str">
        <f>"单位名称："&amp;"云龙县审计局"</f>
        <v>单位名称：云龙县审计局</v>
      </c>
      <c r="B3" s="9"/>
      <c r="C3" s="9"/>
      <c r="D3" s="9"/>
      <c r="E3" s="9"/>
      <c r="F3" s="9"/>
      <c r="G3" s="9"/>
      <c r="H3" s="10"/>
      <c r="I3" s="10"/>
      <c r="J3" s="10"/>
      <c r="K3" s="10"/>
      <c r="L3" s="10"/>
      <c r="M3" s="10"/>
      <c r="N3" s="10"/>
      <c r="O3" s="10"/>
      <c r="P3" s="10"/>
      <c r="Q3" s="10"/>
      <c r="U3" s="10"/>
      <c r="W3" s="55" t="s">
        <v>123</v>
      </c>
    </row>
    <row r="4" s="99" customFormat="1" ht="21.75" customHeight="1" spans="1:23">
      <c r="A4" s="11" t="s">
        <v>131</v>
      </c>
      <c r="B4" s="11" t="s">
        <v>132</v>
      </c>
      <c r="C4" s="11" t="s">
        <v>4</v>
      </c>
      <c r="D4" s="12" t="s">
        <v>133</v>
      </c>
      <c r="E4" s="12" t="s">
        <v>134</v>
      </c>
      <c r="F4" s="12" t="s">
        <v>135</v>
      </c>
      <c r="G4" s="12" t="s">
        <v>136</v>
      </c>
      <c r="H4" s="22" t="s">
        <v>137</v>
      </c>
      <c r="I4" s="22"/>
      <c r="J4" s="22"/>
      <c r="K4" s="22"/>
      <c r="L4" s="108"/>
      <c r="M4" s="108"/>
      <c r="N4" s="108"/>
      <c r="O4" s="108"/>
      <c r="P4" s="108"/>
      <c r="Q4" s="100"/>
      <c r="R4" s="22"/>
      <c r="S4" s="22"/>
      <c r="T4" s="22"/>
      <c r="U4" s="22"/>
      <c r="V4" s="22"/>
      <c r="W4" s="22"/>
    </row>
    <row r="5" s="99" customFormat="1" ht="21.75" customHeight="1" spans="1:23">
      <c r="A5" s="16"/>
      <c r="B5" s="16"/>
      <c r="C5" s="16"/>
      <c r="D5" s="17"/>
      <c r="E5" s="17"/>
      <c r="F5" s="17"/>
      <c r="G5" s="17"/>
      <c r="H5" s="22" t="s">
        <v>47</v>
      </c>
      <c r="I5" s="100" t="s">
        <v>33</v>
      </c>
      <c r="J5" s="100"/>
      <c r="K5" s="100"/>
      <c r="L5" s="108"/>
      <c r="M5" s="108"/>
      <c r="N5" s="108" t="s">
        <v>138</v>
      </c>
      <c r="O5" s="108"/>
      <c r="P5" s="108"/>
      <c r="Q5" s="100" t="s">
        <v>36</v>
      </c>
      <c r="R5" s="22" t="s">
        <v>53</v>
      </c>
      <c r="S5" s="100"/>
      <c r="T5" s="100"/>
      <c r="U5" s="100"/>
      <c r="V5" s="100"/>
      <c r="W5" s="100"/>
    </row>
    <row r="6" s="99" customFormat="1" ht="15" customHeight="1" spans="1:23">
      <c r="A6" s="19"/>
      <c r="B6" s="19"/>
      <c r="C6" s="19"/>
      <c r="D6" s="20"/>
      <c r="E6" s="20"/>
      <c r="F6" s="20"/>
      <c r="G6" s="20"/>
      <c r="H6" s="22"/>
      <c r="I6" s="100" t="s">
        <v>139</v>
      </c>
      <c r="J6" s="100" t="s">
        <v>140</v>
      </c>
      <c r="K6" s="100" t="s">
        <v>141</v>
      </c>
      <c r="L6" s="114" t="s">
        <v>142</v>
      </c>
      <c r="M6" s="114" t="s">
        <v>143</v>
      </c>
      <c r="N6" s="114" t="s">
        <v>33</v>
      </c>
      <c r="O6" s="114" t="s">
        <v>34</v>
      </c>
      <c r="P6" s="114" t="s">
        <v>35</v>
      </c>
      <c r="Q6" s="100"/>
      <c r="R6" s="100" t="s">
        <v>32</v>
      </c>
      <c r="S6" s="100" t="s">
        <v>43</v>
      </c>
      <c r="T6" s="100" t="s">
        <v>144</v>
      </c>
      <c r="U6" s="100" t="s">
        <v>39</v>
      </c>
      <c r="V6" s="100" t="s">
        <v>40</v>
      </c>
      <c r="W6" s="100" t="s">
        <v>41</v>
      </c>
    </row>
    <row r="7" s="99" customFormat="1" ht="27.75" customHeight="1" spans="1:23">
      <c r="A7" s="19"/>
      <c r="B7" s="19"/>
      <c r="C7" s="19"/>
      <c r="D7" s="20"/>
      <c r="E7" s="20"/>
      <c r="F7" s="20"/>
      <c r="G7" s="20"/>
      <c r="H7" s="22"/>
      <c r="I7" s="100"/>
      <c r="J7" s="100"/>
      <c r="K7" s="100"/>
      <c r="L7" s="114"/>
      <c r="M7" s="114"/>
      <c r="N7" s="114"/>
      <c r="O7" s="114"/>
      <c r="P7" s="114"/>
      <c r="Q7" s="100"/>
      <c r="R7" s="100"/>
      <c r="S7" s="100"/>
      <c r="T7" s="100"/>
      <c r="U7" s="100"/>
      <c r="V7" s="100"/>
      <c r="W7" s="100"/>
    </row>
    <row r="8" s="111" customFormat="1" ht="20.1" customHeight="1" spans="1:23">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row>
    <row r="9" s="98" customFormat="1" ht="30" customHeight="1" spans="1:23">
      <c r="A9" s="26" t="s">
        <v>45</v>
      </c>
      <c r="B9" s="107"/>
      <c r="C9" s="26"/>
      <c r="D9" s="26"/>
      <c r="E9" s="26"/>
      <c r="F9" s="26"/>
      <c r="G9" s="26"/>
      <c r="H9" s="25">
        <v>3046247.58</v>
      </c>
      <c r="I9" s="25">
        <v>3042047.58</v>
      </c>
      <c r="J9" s="25">
        <v>742914.96</v>
      </c>
      <c r="K9" s="25"/>
      <c r="L9" s="25">
        <v>2299132.62</v>
      </c>
      <c r="M9" s="25"/>
      <c r="N9" s="25"/>
      <c r="O9" s="25"/>
      <c r="P9" s="25"/>
      <c r="Q9" s="25"/>
      <c r="R9" s="25">
        <v>4200</v>
      </c>
      <c r="S9" s="25"/>
      <c r="T9" s="25"/>
      <c r="U9" s="25"/>
      <c r="V9" s="25"/>
      <c r="W9" s="25">
        <v>4200</v>
      </c>
    </row>
    <row r="10" s="98" customFormat="1" ht="31.35" customHeight="1" spans="1:23">
      <c r="A10" s="112" t="s">
        <v>45</v>
      </c>
      <c r="B10" s="107"/>
      <c r="C10" s="26"/>
      <c r="D10" s="26"/>
      <c r="E10" s="26"/>
      <c r="F10" s="26"/>
      <c r="G10" s="26"/>
      <c r="H10" s="25">
        <v>3046247.58</v>
      </c>
      <c r="I10" s="25">
        <v>3042047.58</v>
      </c>
      <c r="J10" s="25">
        <v>742914.96</v>
      </c>
      <c r="K10" s="25"/>
      <c r="L10" s="25">
        <v>2299132.62</v>
      </c>
      <c r="M10" s="25"/>
      <c r="N10" s="25"/>
      <c r="O10" s="25"/>
      <c r="P10" s="25"/>
      <c r="Q10" s="25"/>
      <c r="R10" s="25">
        <v>4200</v>
      </c>
      <c r="S10" s="25"/>
      <c r="T10" s="25"/>
      <c r="U10" s="25"/>
      <c r="V10" s="25"/>
      <c r="W10" s="25">
        <v>4200</v>
      </c>
    </row>
    <row r="11" s="98" customFormat="1" ht="31.35" customHeight="1" spans="1:23">
      <c r="A11" s="113" t="s">
        <v>45</v>
      </c>
      <c r="B11" s="107" t="s">
        <v>145</v>
      </c>
      <c r="C11" s="26" t="s">
        <v>146</v>
      </c>
      <c r="D11" s="26" t="s">
        <v>65</v>
      </c>
      <c r="E11" s="26" t="s">
        <v>66</v>
      </c>
      <c r="F11" s="26" t="s">
        <v>147</v>
      </c>
      <c r="G11" s="26" t="s">
        <v>148</v>
      </c>
      <c r="H11" s="25">
        <v>591217.2</v>
      </c>
      <c r="I11" s="25">
        <v>591217.2</v>
      </c>
      <c r="J11" s="25">
        <v>147804.3</v>
      </c>
      <c r="K11" s="25"/>
      <c r="L11" s="25">
        <v>443412.9</v>
      </c>
      <c r="M11" s="25"/>
      <c r="N11" s="25"/>
      <c r="O11" s="25"/>
      <c r="P11" s="25"/>
      <c r="Q11" s="25"/>
      <c r="R11" s="25"/>
      <c r="S11" s="25"/>
      <c r="T11" s="25"/>
      <c r="U11" s="25"/>
      <c r="V11" s="25"/>
      <c r="W11" s="25"/>
    </row>
    <row r="12" s="98" customFormat="1" ht="31.35" customHeight="1" spans="1:23">
      <c r="A12" s="113" t="s">
        <v>45</v>
      </c>
      <c r="B12" s="107" t="s">
        <v>145</v>
      </c>
      <c r="C12" s="26" t="s">
        <v>146</v>
      </c>
      <c r="D12" s="26" t="s">
        <v>65</v>
      </c>
      <c r="E12" s="26" t="s">
        <v>66</v>
      </c>
      <c r="F12" s="26" t="s">
        <v>149</v>
      </c>
      <c r="G12" s="26" t="s">
        <v>150</v>
      </c>
      <c r="H12" s="25">
        <v>964265.4</v>
      </c>
      <c r="I12" s="25">
        <v>964265.4</v>
      </c>
      <c r="J12" s="25">
        <v>241066.35</v>
      </c>
      <c r="K12" s="25"/>
      <c r="L12" s="25">
        <v>723199.05</v>
      </c>
      <c r="M12" s="25"/>
      <c r="N12" s="25"/>
      <c r="O12" s="25"/>
      <c r="P12" s="25"/>
      <c r="Q12" s="25"/>
      <c r="R12" s="25"/>
      <c r="S12" s="25"/>
      <c r="T12" s="25"/>
      <c r="U12" s="25"/>
      <c r="V12" s="25"/>
      <c r="W12" s="25"/>
    </row>
    <row r="13" s="98" customFormat="1" ht="31.35" customHeight="1" spans="1:23">
      <c r="A13" s="113" t="s">
        <v>45</v>
      </c>
      <c r="B13" s="107" t="s">
        <v>145</v>
      </c>
      <c r="C13" s="26" t="s">
        <v>146</v>
      </c>
      <c r="D13" s="26" t="s">
        <v>65</v>
      </c>
      <c r="E13" s="26" t="s">
        <v>66</v>
      </c>
      <c r="F13" s="26" t="s">
        <v>151</v>
      </c>
      <c r="G13" s="26" t="s">
        <v>152</v>
      </c>
      <c r="H13" s="25">
        <v>54893.1</v>
      </c>
      <c r="I13" s="25">
        <v>54893.1</v>
      </c>
      <c r="J13" s="25">
        <v>13723.28</v>
      </c>
      <c r="K13" s="25"/>
      <c r="L13" s="25">
        <v>41169.82</v>
      </c>
      <c r="M13" s="25"/>
      <c r="N13" s="25"/>
      <c r="O13" s="25"/>
      <c r="P13" s="25"/>
      <c r="Q13" s="25"/>
      <c r="R13" s="25"/>
      <c r="S13" s="25"/>
      <c r="T13" s="25"/>
      <c r="U13" s="25"/>
      <c r="V13" s="25"/>
      <c r="W13" s="25"/>
    </row>
    <row r="14" s="98" customFormat="1" ht="45" customHeight="1" spans="1:23">
      <c r="A14" s="113" t="s">
        <v>45</v>
      </c>
      <c r="B14" s="107" t="s">
        <v>153</v>
      </c>
      <c r="C14" s="26" t="s">
        <v>154</v>
      </c>
      <c r="D14" s="26" t="s">
        <v>77</v>
      </c>
      <c r="E14" s="26" t="s">
        <v>78</v>
      </c>
      <c r="F14" s="26" t="s">
        <v>155</v>
      </c>
      <c r="G14" s="26" t="s">
        <v>156</v>
      </c>
      <c r="H14" s="25">
        <v>262898.24</v>
      </c>
      <c r="I14" s="25">
        <v>262898.24</v>
      </c>
      <c r="J14" s="25">
        <v>65724.56</v>
      </c>
      <c r="K14" s="25"/>
      <c r="L14" s="25">
        <v>197173.68</v>
      </c>
      <c r="M14" s="25"/>
      <c r="N14" s="25"/>
      <c r="O14" s="25"/>
      <c r="P14" s="25"/>
      <c r="Q14" s="25"/>
      <c r="R14" s="25"/>
      <c r="S14" s="25"/>
      <c r="T14" s="25"/>
      <c r="U14" s="25"/>
      <c r="V14" s="25"/>
      <c r="W14" s="25"/>
    </row>
    <row r="15" s="98" customFormat="1" ht="45" customHeight="1" spans="1:23">
      <c r="A15" s="113" t="s">
        <v>45</v>
      </c>
      <c r="B15" s="107" t="s">
        <v>153</v>
      </c>
      <c r="C15" s="26" t="s">
        <v>154</v>
      </c>
      <c r="D15" s="26" t="s">
        <v>81</v>
      </c>
      <c r="E15" s="26" t="s">
        <v>80</v>
      </c>
      <c r="F15" s="26" t="s">
        <v>157</v>
      </c>
      <c r="G15" s="26" t="s">
        <v>158</v>
      </c>
      <c r="H15" s="25">
        <v>2660.55</v>
      </c>
      <c r="I15" s="25">
        <v>2660.55</v>
      </c>
      <c r="J15" s="25">
        <v>665.14</v>
      </c>
      <c r="K15" s="25"/>
      <c r="L15" s="25">
        <v>1995.41</v>
      </c>
      <c r="M15" s="25"/>
      <c r="N15" s="25"/>
      <c r="O15" s="25"/>
      <c r="P15" s="25"/>
      <c r="Q15" s="25"/>
      <c r="R15" s="25"/>
      <c r="S15" s="25"/>
      <c r="T15" s="25"/>
      <c r="U15" s="25"/>
      <c r="V15" s="25"/>
      <c r="W15" s="25"/>
    </row>
    <row r="16" s="98" customFormat="1" ht="38.1" customHeight="1" spans="1:23">
      <c r="A16" s="113" t="s">
        <v>45</v>
      </c>
      <c r="B16" s="107" t="s">
        <v>153</v>
      </c>
      <c r="C16" s="26" t="s">
        <v>154</v>
      </c>
      <c r="D16" s="26" t="s">
        <v>86</v>
      </c>
      <c r="E16" s="26" t="s">
        <v>87</v>
      </c>
      <c r="F16" s="26" t="s">
        <v>159</v>
      </c>
      <c r="G16" s="26" t="s">
        <v>160</v>
      </c>
      <c r="H16" s="25">
        <v>141307.8</v>
      </c>
      <c r="I16" s="25">
        <v>141307.8</v>
      </c>
      <c r="J16" s="25">
        <v>35326.95</v>
      </c>
      <c r="K16" s="25"/>
      <c r="L16" s="25">
        <v>105980.85</v>
      </c>
      <c r="M16" s="25"/>
      <c r="N16" s="25"/>
      <c r="O16" s="25"/>
      <c r="P16" s="25"/>
      <c r="Q16" s="25"/>
      <c r="R16" s="25"/>
      <c r="S16" s="25"/>
      <c r="T16" s="25"/>
      <c r="U16" s="25"/>
      <c r="V16" s="25"/>
      <c r="W16" s="25"/>
    </row>
    <row r="17" s="98" customFormat="1" ht="31.35" customHeight="1" spans="1:23">
      <c r="A17" s="113" t="s">
        <v>45</v>
      </c>
      <c r="B17" s="107" t="s">
        <v>153</v>
      </c>
      <c r="C17" s="26" t="s">
        <v>154</v>
      </c>
      <c r="D17" s="26" t="s">
        <v>88</v>
      </c>
      <c r="E17" s="26" t="s">
        <v>89</v>
      </c>
      <c r="F17" s="26" t="s">
        <v>161</v>
      </c>
      <c r="G17" s="26" t="s">
        <v>162</v>
      </c>
      <c r="H17" s="25">
        <v>86934.95</v>
      </c>
      <c r="I17" s="25">
        <v>86934.95</v>
      </c>
      <c r="J17" s="25">
        <v>21733.74</v>
      </c>
      <c r="K17" s="25"/>
      <c r="L17" s="25">
        <v>65201.21</v>
      </c>
      <c r="M17" s="25"/>
      <c r="N17" s="25"/>
      <c r="O17" s="25"/>
      <c r="P17" s="25"/>
      <c r="Q17" s="25"/>
      <c r="R17" s="25"/>
      <c r="S17" s="25"/>
      <c r="T17" s="25"/>
      <c r="U17" s="25"/>
      <c r="V17" s="25"/>
      <c r="W17" s="25"/>
    </row>
    <row r="18" s="98" customFormat="1" ht="45" customHeight="1" spans="1:23">
      <c r="A18" s="113" t="s">
        <v>45</v>
      </c>
      <c r="B18" s="107" t="s">
        <v>153</v>
      </c>
      <c r="C18" s="26" t="s">
        <v>154</v>
      </c>
      <c r="D18" s="26" t="s">
        <v>90</v>
      </c>
      <c r="E18" s="26" t="s">
        <v>91</v>
      </c>
      <c r="F18" s="26" t="s">
        <v>157</v>
      </c>
      <c r="G18" s="26" t="s">
        <v>158</v>
      </c>
      <c r="H18" s="25">
        <v>5040</v>
      </c>
      <c r="I18" s="25">
        <v>5040</v>
      </c>
      <c r="J18" s="25">
        <v>5040</v>
      </c>
      <c r="K18" s="25"/>
      <c r="L18" s="25"/>
      <c r="M18" s="25"/>
      <c r="N18" s="25"/>
      <c r="O18" s="25"/>
      <c r="P18" s="25"/>
      <c r="Q18" s="25"/>
      <c r="R18" s="25"/>
      <c r="S18" s="25"/>
      <c r="T18" s="25"/>
      <c r="U18" s="25"/>
      <c r="V18" s="25"/>
      <c r="W18" s="25"/>
    </row>
    <row r="19" s="98" customFormat="1" ht="31.35" customHeight="1" spans="1:23">
      <c r="A19" s="113" t="s">
        <v>45</v>
      </c>
      <c r="B19" s="107" t="s">
        <v>163</v>
      </c>
      <c r="C19" s="26" t="s">
        <v>97</v>
      </c>
      <c r="D19" s="26" t="s">
        <v>96</v>
      </c>
      <c r="E19" s="26" t="s">
        <v>97</v>
      </c>
      <c r="F19" s="26" t="s">
        <v>164</v>
      </c>
      <c r="G19" s="26" t="s">
        <v>97</v>
      </c>
      <c r="H19" s="25">
        <v>206253.59</v>
      </c>
      <c r="I19" s="25">
        <v>206253.59</v>
      </c>
      <c r="J19" s="25">
        <v>51563.4</v>
      </c>
      <c r="K19" s="25"/>
      <c r="L19" s="25">
        <v>154690.19</v>
      </c>
      <c r="M19" s="25"/>
      <c r="N19" s="25"/>
      <c r="O19" s="25"/>
      <c r="P19" s="25"/>
      <c r="Q19" s="25"/>
      <c r="R19" s="25"/>
      <c r="S19" s="25"/>
      <c r="T19" s="25"/>
      <c r="U19" s="25"/>
      <c r="V19" s="25"/>
      <c r="W19" s="25"/>
    </row>
    <row r="20" s="98" customFormat="1" ht="31.35" customHeight="1" spans="1:23">
      <c r="A20" s="113" t="s">
        <v>45</v>
      </c>
      <c r="B20" s="107" t="s">
        <v>165</v>
      </c>
      <c r="C20" s="26" t="s">
        <v>166</v>
      </c>
      <c r="D20" s="26" t="s">
        <v>65</v>
      </c>
      <c r="E20" s="26" t="s">
        <v>66</v>
      </c>
      <c r="F20" s="26" t="s">
        <v>167</v>
      </c>
      <c r="G20" s="26" t="s">
        <v>168</v>
      </c>
      <c r="H20" s="25">
        <v>12500</v>
      </c>
      <c r="I20" s="25">
        <v>12500</v>
      </c>
      <c r="J20" s="25"/>
      <c r="K20" s="25"/>
      <c r="L20" s="25">
        <v>12500</v>
      </c>
      <c r="M20" s="25"/>
      <c r="N20" s="25"/>
      <c r="O20" s="25"/>
      <c r="P20" s="25"/>
      <c r="Q20" s="25"/>
      <c r="R20" s="25"/>
      <c r="S20" s="25"/>
      <c r="T20" s="25"/>
      <c r="U20" s="25"/>
      <c r="V20" s="25"/>
      <c r="W20" s="25"/>
    </row>
    <row r="21" s="98" customFormat="1" ht="31.35" customHeight="1" spans="1:23">
      <c r="A21" s="113" t="s">
        <v>45</v>
      </c>
      <c r="B21" s="107" t="s">
        <v>169</v>
      </c>
      <c r="C21" s="26" t="s">
        <v>126</v>
      </c>
      <c r="D21" s="26" t="s">
        <v>65</v>
      </c>
      <c r="E21" s="26" t="s">
        <v>66</v>
      </c>
      <c r="F21" s="26" t="s">
        <v>170</v>
      </c>
      <c r="G21" s="26" t="s">
        <v>126</v>
      </c>
      <c r="H21" s="25">
        <v>14230</v>
      </c>
      <c r="I21" s="25">
        <v>14230</v>
      </c>
      <c r="J21" s="25">
        <v>3557.5</v>
      </c>
      <c r="K21" s="25"/>
      <c r="L21" s="25">
        <v>10672.5</v>
      </c>
      <c r="M21" s="25"/>
      <c r="N21" s="25"/>
      <c r="O21" s="25"/>
      <c r="P21" s="25"/>
      <c r="Q21" s="25"/>
      <c r="R21" s="25"/>
      <c r="S21" s="25"/>
      <c r="T21" s="25"/>
      <c r="U21" s="25"/>
      <c r="V21" s="25"/>
      <c r="W21" s="25"/>
    </row>
    <row r="22" s="98" customFormat="1" ht="31.35" customHeight="1" spans="1:23">
      <c r="A22" s="113" t="s">
        <v>45</v>
      </c>
      <c r="B22" s="107" t="s">
        <v>171</v>
      </c>
      <c r="C22" s="26" t="s">
        <v>172</v>
      </c>
      <c r="D22" s="26" t="s">
        <v>65</v>
      </c>
      <c r="E22" s="26" t="s">
        <v>66</v>
      </c>
      <c r="F22" s="26" t="s">
        <v>173</v>
      </c>
      <c r="G22" s="26" t="s">
        <v>174</v>
      </c>
      <c r="H22" s="25">
        <v>147420</v>
      </c>
      <c r="I22" s="25">
        <v>147420</v>
      </c>
      <c r="J22" s="25">
        <v>36855</v>
      </c>
      <c r="K22" s="25"/>
      <c r="L22" s="25">
        <v>110565</v>
      </c>
      <c r="M22" s="25"/>
      <c r="N22" s="25"/>
      <c r="O22" s="25"/>
      <c r="P22" s="25"/>
      <c r="Q22" s="25"/>
      <c r="R22" s="25"/>
      <c r="S22" s="25"/>
      <c r="T22" s="25"/>
      <c r="U22" s="25"/>
      <c r="V22" s="25"/>
      <c r="W22" s="25"/>
    </row>
    <row r="23" s="98" customFormat="1" ht="31.35" customHeight="1" spans="1:23">
      <c r="A23" s="113" t="s">
        <v>45</v>
      </c>
      <c r="B23" s="107" t="s">
        <v>175</v>
      </c>
      <c r="C23" s="26" t="s">
        <v>176</v>
      </c>
      <c r="D23" s="26" t="s">
        <v>65</v>
      </c>
      <c r="E23" s="26" t="s">
        <v>66</v>
      </c>
      <c r="F23" s="26" t="s">
        <v>177</v>
      </c>
      <c r="G23" s="26" t="s">
        <v>176</v>
      </c>
      <c r="H23" s="25">
        <v>36823.48</v>
      </c>
      <c r="I23" s="25">
        <v>36823.48</v>
      </c>
      <c r="J23" s="25">
        <v>9205.87</v>
      </c>
      <c r="K23" s="25"/>
      <c r="L23" s="25">
        <v>27617.61</v>
      </c>
      <c r="M23" s="25"/>
      <c r="N23" s="25"/>
      <c r="O23" s="25"/>
      <c r="P23" s="25"/>
      <c r="Q23" s="25"/>
      <c r="R23" s="25"/>
      <c r="S23" s="25"/>
      <c r="T23" s="25"/>
      <c r="U23" s="25"/>
      <c r="V23" s="25"/>
      <c r="W23" s="25"/>
    </row>
    <row r="24" s="98" customFormat="1" ht="31.35" customHeight="1" spans="1:23">
      <c r="A24" s="113" t="s">
        <v>45</v>
      </c>
      <c r="B24" s="107" t="s">
        <v>178</v>
      </c>
      <c r="C24" s="26" t="s">
        <v>179</v>
      </c>
      <c r="D24" s="26" t="s">
        <v>65</v>
      </c>
      <c r="E24" s="26" t="s">
        <v>66</v>
      </c>
      <c r="F24" s="26" t="s">
        <v>180</v>
      </c>
      <c r="G24" s="26" t="s">
        <v>181</v>
      </c>
      <c r="H24" s="25">
        <v>73007.79</v>
      </c>
      <c r="I24" s="25">
        <v>73007.79</v>
      </c>
      <c r="J24" s="25"/>
      <c r="K24" s="25"/>
      <c r="L24" s="25">
        <v>73007.79</v>
      </c>
      <c r="M24" s="25"/>
      <c r="N24" s="25"/>
      <c r="O24" s="25"/>
      <c r="P24" s="25"/>
      <c r="Q24" s="25"/>
      <c r="R24" s="25"/>
      <c r="S24" s="25"/>
      <c r="T24" s="25"/>
      <c r="U24" s="25"/>
      <c r="V24" s="25"/>
      <c r="W24" s="25"/>
    </row>
    <row r="25" s="98" customFormat="1" ht="31.35" customHeight="1" spans="1:23">
      <c r="A25" s="113" t="s">
        <v>45</v>
      </c>
      <c r="B25" s="107" t="s">
        <v>178</v>
      </c>
      <c r="C25" s="26" t="s">
        <v>179</v>
      </c>
      <c r="D25" s="26" t="s">
        <v>65</v>
      </c>
      <c r="E25" s="26" t="s">
        <v>66</v>
      </c>
      <c r="F25" s="26" t="s">
        <v>182</v>
      </c>
      <c r="G25" s="26" t="s">
        <v>183</v>
      </c>
      <c r="H25" s="25">
        <v>4000</v>
      </c>
      <c r="I25" s="25">
        <v>4000</v>
      </c>
      <c r="J25" s="25">
        <v>1000</v>
      </c>
      <c r="K25" s="25"/>
      <c r="L25" s="25">
        <v>3000</v>
      </c>
      <c r="M25" s="25"/>
      <c r="N25" s="25"/>
      <c r="O25" s="25"/>
      <c r="P25" s="25"/>
      <c r="Q25" s="25"/>
      <c r="R25" s="25"/>
      <c r="S25" s="25"/>
      <c r="T25" s="25"/>
      <c r="U25" s="25"/>
      <c r="V25" s="25"/>
      <c r="W25" s="25"/>
    </row>
    <row r="26" s="98" customFormat="1" ht="31.35" customHeight="1" spans="1:23">
      <c r="A26" s="113" t="s">
        <v>45</v>
      </c>
      <c r="B26" s="107" t="s">
        <v>178</v>
      </c>
      <c r="C26" s="26" t="s">
        <v>179</v>
      </c>
      <c r="D26" s="26" t="s">
        <v>65</v>
      </c>
      <c r="E26" s="26" t="s">
        <v>66</v>
      </c>
      <c r="F26" s="26" t="s">
        <v>184</v>
      </c>
      <c r="G26" s="26" t="s">
        <v>185</v>
      </c>
      <c r="H26" s="25">
        <v>5000</v>
      </c>
      <c r="I26" s="25">
        <v>5000</v>
      </c>
      <c r="J26" s="25">
        <v>1250</v>
      </c>
      <c r="K26" s="25"/>
      <c r="L26" s="25">
        <v>3750</v>
      </c>
      <c r="M26" s="25"/>
      <c r="N26" s="25"/>
      <c r="O26" s="25"/>
      <c r="P26" s="25"/>
      <c r="Q26" s="25"/>
      <c r="R26" s="25"/>
      <c r="S26" s="25"/>
      <c r="T26" s="25"/>
      <c r="U26" s="25"/>
      <c r="V26" s="25"/>
      <c r="W26" s="25"/>
    </row>
    <row r="27" s="98" customFormat="1" ht="31.35" customHeight="1" spans="1:23">
      <c r="A27" s="113" t="s">
        <v>45</v>
      </c>
      <c r="B27" s="107" t="s">
        <v>178</v>
      </c>
      <c r="C27" s="26" t="s">
        <v>179</v>
      </c>
      <c r="D27" s="26" t="s">
        <v>65</v>
      </c>
      <c r="E27" s="26" t="s">
        <v>66</v>
      </c>
      <c r="F27" s="26" t="s">
        <v>186</v>
      </c>
      <c r="G27" s="26" t="s">
        <v>187</v>
      </c>
      <c r="H27" s="25">
        <v>2000</v>
      </c>
      <c r="I27" s="25">
        <v>2000</v>
      </c>
      <c r="J27" s="25">
        <v>500</v>
      </c>
      <c r="K27" s="25"/>
      <c r="L27" s="25">
        <v>1500</v>
      </c>
      <c r="M27" s="25"/>
      <c r="N27" s="25"/>
      <c r="O27" s="25"/>
      <c r="P27" s="25"/>
      <c r="Q27" s="25"/>
      <c r="R27" s="25"/>
      <c r="S27" s="25"/>
      <c r="T27" s="25"/>
      <c r="U27" s="25"/>
      <c r="V27" s="25"/>
      <c r="W27" s="25"/>
    </row>
    <row r="28" s="98" customFormat="1" ht="31.35" customHeight="1" spans="1:23">
      <c r="A28" s="113" t="s">
        <v>45</v>
      </c>
      <c r="B28" s="107" t="s">
        <v>178</v>
      </c>
      <c r="C28" s="26" t="s">
        <v>179</v>
      </c>
      <c r="D28" s="26" t="s">
        <v>65</v>
      </c>
      <c r="E28" s="26" t="s">
        <v>66</v>
      </c>
      <c r="F28" s="26" t="s">
        <v>188</v>
      </c>
      <c r="G28" s="26" t="s">
        <v>189</v>
      </c>
      <c r="H28" s="25">
        <v>50000</v>
      </c>
      <c r="I28" s="25">
        <v>50000</v>
      </c>
      <c r="J28" s="25">
        <v>12500</v>
      </c>
      <c r="K28" s="25"/>
      <c r="L28" s="25">
        <v>37500</v>
      </c>
      <c r="M28" s="25"/>
      <c r="N28" s="25"/>
      <c r="O28" s="25"/>
      <c r="P28" s="25"/>
      <c r="Q28" s="25"/>
      <c r="R28" s="25"/>
      <c r="S28" s="25"/>
      <c r="T28" s="25"/>
      <c r="U28" s="25"/>
      <c r="V28" s="25"/>
      <c r="W28" s="25"/>
    </row>
    <row r="29" s="98" customFormat="1" ht="31.35" customHeight="1" spans="1:23">
      <c r="A29" s="113" t="s">
        <v>45</v>
      </c>
      <c r="B29" s="107" t="s">
        <v>178</v>
      </c>
      <c r="C29" s="26" t="s">
        <v>179</v>
      </c>
      <c r="D29" s="26" t="s">
        <v>65</v>
      </c>
      <c r="E29" s="26" t="s">
        <v>66</v>
      </c>
      <c r="F29" s="26" t="s">
        <v>190</v>
      </c>
      <c r="G29" s="26" t="s">
        <v>191</v>
      </c>
      <c r="H29" s="25">
        <v>750</v>
      </c>
      <c r="I29" s="25">
        <v>750</v>
      </c>
      <c r="J29" s="25">
        <v>187.5</v>
      </c>
      <c r="K29" s="25"/>
      <c r="L29" s="25">
        <v>562.5</v>
      </c>
      <c r="M29" s="25"/>
      <c r="N29" s="25"/>
      <c r="O29" s="25"/>
      <c r="P29" s="25"/>
      <c r="Q29" s="25"/>
      <c r="R29" s="25"/>
      <c r="S29" s="25"/>
      <c r="T29" s="25"/>
      <c r="U29" s="25"/>
      <c r="V29" s="25"/>
      <c r="W29" s="25"/>
    </row>
    <row r="30" s="98" customFormat="1" ht="31.35" customHeight="1" spans="1:23">
      <c r="A30" s="113" t="s">
        <v>45</v>
      </c>
      <c r="B30" s="107" t="s">
        <v>178</v>
      </c>
      <c r="C30" s="26" t="s">
        <v>179</v>
      </c>
      <c r="D30" s="26" t="s">
        <v>65</v>
      </c>
      <c r="E30" s="26" t="s">
        <v>66</v>
      </c>
      <c r="F30" s="26" t="s">
        <v>192</v>
      </c>
      <c r="G30" s="26" t="s">
        <v>193</v>
      </c>
      <c r="H30" s="25">
        <v>36823.48</v>
      </c>
      <c r="I30" s="25">
        <v>36823.48</v>
      </c>
      <c r="J30" s="25">
        <v>9205.87</v>
      </c>
      <c r="K30" s="25"/>
      <c r="L30" s="25">
        <v>27617.61</v>
      </c>
      <c r="M30" s="25"/>
      <c r="N30" s="25"/>
      <c r="O30" s="25"/>
      <c r="P30" s="25"/>
      <c r="Q30" s="25"/>
      <c r="R30" s="25"/>
      <c r="S30" s="25"/>
      <c r="T30" s="25"/>
      <c r="U30" s="25"/>
      <c r="V30" s="25"/>
      <c r="W30" s="25"/>
    </row>
    <row r="31" s="98" customFormat="1" ht="31.35" customHeight="1" spans="1:23">
      <c r="A31" s="113" t="s">
        <v>45</v>
      </c>
      <c r="B31" s="107" t="s">
        <v>178</v>
      </c>
      <c r="C31" s="26" t="s">
        <v>179</v>
      </c>
      <c r="D31" s="26" t="s">
        <v>65</v>
      </c>
      <c r="E31" s="26" t="s">
        <v>66</v>
      </c>
      <c r="F31" s="26" t="s">
        <v>173</v>
      </c>
      <c r="G31" s="26" t="s">
        <v>174</v>
      </c>
      <c r="H31" s="25">
        <v>14040</v>
      </c>
      <c r="I31" s="25">
        <v>14040</v>
      </c>
      <c r="J31" s="25">
        <v>3510</v>
      </c>
      <c r="K31" s="25"/>
      <c r="L31" s="25">
        <v>10530</v>
      </c>
      <c r="M31" s="25"/>
      <c r="N31" s="25"/>
      <c r="O31" s="25"/>
      <c r="P31" s="25"/>
      <c r="Q31" s="25"/>
      <c r="R31" s="25"/>
      <c r="S31" s="25"/>
      <c r="T31" s="25"/>
      <c r="U31" s="25"/>
      <c r="V31" s="25"/>
      <c r="W31" s="25"/>
    </row>
    <row r="32" s="98" customFormat="1" ht="31.35" customHeight="1" spans="1:23">
      <c r="A32" s="113" t="s">
        <v>45</v>
      </c>
      <c r="B32" s="107" t="s">
        <v>178</v>
      </c>
      <c r="C32" s="26" t="s">
        <v>179</v>
      </c>
      <c r="D32" s="26" t="s">
        <v>65</v>
      </c>
      <c r="E32" s="26" t="s">
        <v>66</v>
      </c>
      <c r="F32" s="26" t="s">
        <v>194</v>
      </c>
      <c r="G32" s="26" t="s">
        <v>195</v>
      </c>
      <c r="H32" s="25">
        <v>1500</v>
      </c>
      <c r="I32" s="25">
        <v>1500</v>
      </c>
      <c r="J32" s="25">
        <v>375</v>
      </c>
      <c r="K32" s="25"/>
      <c r="L32" s="25">
        <v>1125</v>
      </c>
      <c r="M32" s="25"/>
      <c r="N32" s="25"/>
      <c r="O32" s="25"/>
      <c r="P32" s="25"/>
      <c r="Q32" s="25"/>
      <c r="R32" s="25"/>
      <c r="S32" s="25"/>
      <c r="T32" s="25"/>
      <c r="U32" s="25"/>
      <c r="V32" s="25"/>
      <c r="W32" s="25"/>
    </row>
    <row r="33" s="98" customFormat="1" ht="31.35" customHeight="1" spans="1:23">
      <c r="A33" s="113" t="s">
        <v>45</v>
      </c>
      <c r="B33" s="107" t="s">
        <v>178</v>
      </c>
      <c r="C33" s="26" t="s">
        <v>179</v>
      </c>
      <c r="D33" s="26" t="s">
        <v>75</v>
      </c>
      <c r="E33" s="26" t="s">
        <v>76</v>
      </c>
      <c r="F33" s="26" t="s">
        <v>194</v>
      </c>
      <c r="G33" s="26" t="s">
        <v>195</v>
      </c>
      <c r="H33" s="25">
        <v>4200</v>
      </c>
      <c r="I33" s="25"/>
      <c r="J33" s="25"/>
      <c r="K33" s="25"/>
      <c r="L33" s="25"/>
      <c r="M33" s="25"/>
      <c r="N33" s="25"/>
      <c r="O33" s="25"/>
      <c r="P33" s="25"/>
      <c r="Q33" s="25"/>
      <c r="R33" s="25">
        <v>4200</v>
      </c>
      <c r="S33" s="25"/>
      <c r="T33" s="25"/>
      <c r="U33" s="25"/>
      <c r="V33" s="25"/>
      <c r="W33" s="25">
        <v>4200</v>
      </c>
    </row>
    <row r="34" s="98" customFormat="1" ht="31.35" customHeight="1" spans="1:23">
      <c r="A34" s="113" t="s">
        <v>45</v>
      </c>
      <c r="B34" s="107" t="s">
        <v>196</v>
      </c>
      <c r="C34" s="26" t="s">
        <v>197</v>
      </c>
      <c r="D34" s="26" t="s">
        <v>65</v>
      </c>
      <c r="E34" s="26" t="s">
        <v>66</v>
      </c>
      <c r="F34" s="26" t="s">
        <v>151</v>
      </c>
      <c r="G34" s="26" t="s">
        <v>152</v>
      </c>
      <c r="H34" s="25">
        <v>328482</v>
      </c>
      <c r="I34" s="25">
        <v>328482</v>
      </c>
      <c r="J34" s="25">
        <v>82120.5</v>
      </c>
      <c r="K34" s="25"/>
      <c r="L34" s="25">
        <v>246361.5</v>
      </c>
      <c r="M34" s="25"/>
      <c r="N34" s="25"/>
      <c r="O34" s="25"/>
      <c r="P34" s="25"/>
      <c r="Q34" s="25"/>
      <c r="R34" s="25"/>
      <c r="S34" s="25"/>
      <c r="T34" s="25"/>
      <c r="U34" s="25"/>
      <c r="V34" s="25"/>
      <c r="W34" s="25"/>
    </row>
    <row r="35" s="98" customFormat="1" ht="30" customHeight="1" spans="1:23">
      <c r="A35" s="27" t="s">
        <v>98</v>
      </c>
      <c r="B35" s="33"/>
      <c r="C35" s="33"/>
      <c r="D35" s="33"/>
      <c r="E35" s="33"/>
      <c r="F35" s="33"/>
      <c r="G35" s="34"/>
      <c r="H35" s="25">
        <v>3046247.58</v>
      </c>
      <c r="I35" s="25">
        <v>3042047.58</v>
      </c>
      <c r="J35" s="25">
        <v>742914.96</v>
      </c>
      <c r="K35" s="25"/>
      <c r="L35" s="25">
        <v>2299132.62</v>
      </c>
      <c r="M35" s="25"/>
      <c r="N35" s="25"/>
      <c r="O35" s="25"/>
      <c r="P35" s="25"/>
      <c r="Q35" s="25"/>
      <c r="R35" s="25">
        <v>4200</v>
      </c>
      <c r="S35" s="25"/>
      <c r="T35" s="25"/>
      <c r="U35" s="25"/>
      <c r="V35" s="25"/>
      <c r="W35" s="25">
        <v>4200</v>
      </c>
    </row>
  </sheetData>
  <mergeCells count="30">
    <mergeCell ref="A2:W2"/>
    <mergeCell ref="A3:G3"/>
    <mergeCell ref="H4:W4"/>
    <mergeCell ref="I5:M5"/>
    <mergeCell ref="N5:P5"/>
    <mergeCell ref="R5:W5"/>
    <mergeCell ref="A35:G3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1388888888889" right="0.751388888888889"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topLeftCell="A14" workbookViewId="0">
      <selection activeCell="I37" sqref="I37"/>
    </sheetView>
  </sheetViews>
  <sheetFormatPr defaultColWidth="9.125" defaultRowHeight="14.25" customHeight="1"/>
  <cols>
    <col min="1" max="1" width="14.625" customWidth="1"/>
    <col min="2" max="2" width="25.75" customWidth="1"/>
    <col min="3" max="3" width="31.25" customWidth="1"/>
    <col min="4" max="4" width="23.875" customWidth="1"/>
    <col min="5" max="5" width="15.625" customWidth="1"/>
    <col min="6" max="6" width="19.75" customWidth="1"/>
    <col min="7" max="7" width="14.875" customWidth="1"/>
    <col min="8" max="8" width="19.75" customWidth="1"/>
    <col min="9" max="16" width="14.125" customWidth="1"/>
    <col min="17" max="17" width="13.625" customWidth="1"/>
    <col min="18" max="23" width="15.125" customWidth="1"/>
  </cols>
  <sheetData>
    <row r="1" s="105" customFormat="1" ht="15" customHeight="1" spans="5:23">
      <c r="E1" s="30"/>
      <c r="F1" s="30"/>
      <c r="G1" s="30"/>
      <c r="H1" s="30"/>
      <c r="U1" s="10"/>
      <c r="W1" s="55" t="s">
        <v>198</v>
      </c>
    </row>
    <row r="2" s="2" customFormat="1" ht="45" customHeight="1" spans="1:23">
      <c r="A2" s="7" t="s">
        <v>199</v>
      </c>
      <c r="B2" s="7"/>
      <c r="C2" s="7"/>
      <c r="D2" s="7"/>
      <c r="E2" s="7"/>
      <c r="F2" s="7"/>
      <c r="G2" s="7"/>
      <c r="H2" s="7"/>
      <c r="I2" s="7"/>
      <c r="J2" s="7"/>
      <c r="K2" s="7"/>
      <c r="L2" s="7"/>
      <c r="M2" s="7"/>
      <c r="N2" s="7"/>
      <c r="O2" s="7"/>
      <c r="P2" s="7"/>
      <c r="Q2" s="7"/>
      <c r="R2" s="7"/>
      <c r="S2" s="7"/>
      <c r="T2" s="7"/>
      <c r="U2" s="7"/>
      <c r="V2" s="7"/>
      <c r="W2" s="7"/>
    </row>
    <row r="3" s="105" customFormat="1" ht="21.95" customHeight="1" spans="1:23">
      <c r="A3" s="8" t="str">
        <f t="shared" ref="A3:B3" si="0">"单位名称："&amp;"云龙县审计局"</f>
        <v>单位名称：云龙县审计局</v>
      </c>
      <c r="B3" s="106" t="str">
        <f t="shared" si="0"/>
        <v>单位名称：云龙县审计局</v>
      </c>
      <c r="C3" s="106"/>
      <c r="D3" s="106"/>
      <c r="E3" s="106"/>
      <c r="F3" s="106"/>
      <c r="G3" s="106"/>
      <c r="H3" s="106"/>
      <c r="I3" s="106"/>
      <c r="J3" s="10"/>
      <c r="K3" s="10"/>
      <c r="L3" s="10"/>
      <c r="M3" s="10"/>
      <c r="N3" s="10"/>
      <c r="O3" s="10"/>
      <c r="P3" s="10"/>
      <c r="Q3" s="10"/>
      <c r="U3" s="10"/>
      <c r="W3" s="55" t="s">
        <v>123</v>
      </c>
    </row>
    <row r="4" s="99" customFormat="1" ht="21.75" customHeight="1" spans="1:23">
      <c r="A4" s="11" t="s">
        <v>200</v>
      </c>
      <c r="B4" s="11" t="s">
        <v>132</v>
      </c>
      <c r="C4" s="11" t="s">
        <v>4</v>
      </c>
      <c r="D4" s="11" t="s">
        <v>201</v>
      </c>
      <c r="E4" s="12" t="s">
        <v>133</v>
      </c>
      <c r="F4" s="12" t="s">
        <v>134</v>
      </c>
      <c r="G4" s="12" t="s">
        <v>135</v>
      </c>
      <c r="H4" s="12" t="s">
        <v>136</v>
      </c>
      <c r="I4" s="22" t="s">
        <v>47</v>
      </c>
      <c r="J4" s="22" t="s">
        <v>202</v>
      </c>
      <c r="K4" s="22"/>
      <c r="L4" s="22"/>
      <c r="M4" s="22"/>
      <c r="N4" s="108" t="s">
        <v>138</v>
      </c>
      <c r="O4" s="108"/>
      <c r="P4" s="108"/>
      <c r="Q4" s="12" t="s">
        <v>36</v>
      </c>
      <c r="R4" s="13" t="s">
        <v>53</v>
      </c>
      <c r="S4" s="14"/>
      <c r="T4" s="14"/>
      <c r="U4" s="14"/>
      <c r="V4" s="14"/>
      <c r="W4" s="15"/>
    </row>
    <row r="5" s="99" customFormat="1" ht="21.75" customHeight="1" spans="1:23">
      <c r="A5" s="16"/>
      <c r="B5" s="16"/>
      <c r="C5" s="16"/>
      <c r="D5" s="16"/>
      <c r="E5" s="17"/>
      <c r="F5" s="17"/>
      <c r="G5" s="17"/>
      <c r="H5" s="17"/>
      <c r="I5" s="22"/>
      <c r="J5" s="100" t="s">
        <v>33</v>
      </c>
      <c r="K5" s="100"/>
      <c r="L5" s="100" t="s">
        <v>34</v>
      </c>
      <c r="M5" s="100" t="s">
        <v>35</v>
      </c>
      <c r="N5" s="109" t="s">
        <v>33</v>
      </c>
      <c r="O5" s="109" t="s">
        <v>34</v>
      </c>
      <c r="P5" s="109" t="s">
        <v>35</v>
      </c>
      <c r="Q5" s="17"/>
      <c r="R5" s="12" t="s">
        <v>32</v>
      </c>
      <c r="S5" s="12" t="s">
        <v>43</v>
      </c>
      <c r="T5" s="12" t="s">
        <v>144</v>
      </c>
      <c r="U5" s="12" t="s">
        <v>39</v>
      </c>
      <c r="V5" s="12" t="s">
        <v>40</v>
      </c>
      <c r="W5" s="12" t="s">
        <v>41</v>
      </c>
    </row>
    <row r="6" s="99" customFormat="1" ht="40.5" customHeight="1" spans="1:23">
      <c r="A6" s="19"/>
      <c r="B6" s="19"/>
      <c r="C6" s="19"/>
      <c r="D6" s="19"/>
      <c r="E6" s="20"/>
      <c r="F6" s="20"/>
      <c r="G6" s="20"/>
      <c r="H6" s="20"/>
      <c r="I6" s="22"/>
      <c r="J6" s="100" t="s">
        <v>32</v>
      </c>
      <c r="K6" s="100" t="s">
        <v>203</v>
      </c>
      <c r="L6" s="100"/>
      <c r="M6" s="100"/>
      <c r="N6" s="20"/>
      <c r="O6" s="20"/>
      <c r="P6" s="20"/>
      <c r="Q6" s="20"/>
      <c r="R6" s="20"/>
      <c r="S6" s="20"/>
      <c r="T6" s="20"/>
      <c r="U6" s="21"/>
      <c r="V6" s="20"/>
      <c r="W6" s="20"/>
    </row>
    <row r="7" s="99" customFormat="1" ht="20.1" customHeight="1" spans="1:23">
      <c r="A7" s="22">
        <v>1</v>
      </c>
      <c r="B7" s="22">
        <v>2</v>
      </c>
      <c r="C7" s="22">
        <v>3</v>
      </c>
      <c r="D7" s="22">
        <v>4</v>
      </c>
      <c r="E7" s="22">
        <v>5</v>
      </c>
      <c r="F7" s="22">
        <v>6</v>
      </c>
      <c r="G7" s="22">
        <v>7</v>
      </c>
      <c r="H7" s="22">
        <v>8</v>
      </c>
      <c r="I7" s="22">
        <v>9</v>
      </c>
      <c r="J7" s="22">
        <v>10</v>
      </c>
      <c r="K7" s="22">
        <v>11</v>
      </c>
      <c r="L7" s="22">
        <v>12</v>
      </c>
      <c r="M7" s="22">
        <v>13</v>
      </c>
      <c r="N7" s="22">
        <v>14</v>
      </c>
      <c r="O7" s="22">
        <v>15</v>
      </c>
      <c r="P7" s="22">
        <v>16</v>
      </c>
      <c r="Q7" s="22">
        <v>17</v>
      </c>
      <c r="R7" s="22">
        <v>18</v>
      </c>
      <c r="S7" s="22">
        <v>19</v>
      </c>
      <c r="T7" s="22">
        <v>20</v>
      </c>
      <c r="U7" s="22">
        <v>21</v>
      </c>
      <c r="V7" s="22">
        <v>22</v>
      </c>
      <c r="W7" s="22">
        <v>23</v>
      </c>
    </row>
    <row r="8" s="98" customFormat="1" ht="32.85" customHeight="1" spans="1:23">
      <c r="A8" s="26"/>
      <c r="B8" s="107"/>
      <c r="C8" s="26" t="s">
        <v>204</v>
      </c>
      <c r="D8" s="26"/>
      <c r="E8" s="26"/>
      <c r="F8" s="26"/>
      <c r="G8" s="26"/>
      <c r="H8" s="26"/>
      <c r="I8" s="110">
        <v>230900</v>
      </c>
      <c r="J8" s="110">
        <v>230900</v>
      </c>
      <c r="K8" s="110">
        <v>230900</v>
      </c>
      <c r="L8" s="110"/>
      <c r="M8" s="110"/>
      <c r="N8" s="110"/>
      <c r="O8" s="110"/>
      <c r="P8" s="110"/>
      <c r="Q8" s="110"/>
      <c r="R8" s="110"/>
      <c r="S8" s="110"/>
      <c r="T8" s="110"/>
      <c r="U8" s="89"/>
      <c r="V8" s="110"/>
      <c r="W8" s="110"/>
    </row>
    <row r="9" s="98" customFormat="1" ht="32.85" customHeight="1" spans="1:23">
      <c r="A9" s="26" t="s">
        <v>205</v>
      </c>
      <c r="B9" s="107" t="s">
        <v>206</v>
      </c>
      <c r="C9" s="26" t="s">
        <v>204</v>
      </c>
      <c r="D9" s="26" t="s">
        <v>45</v>
      </c>
      <c r="E9" s="26" t="s">
        <v>67</v>
      </c>
      <c r="F9" s="26" t="s">
        <v>68</v>
      </c>
      <c r="G9" s="26" t="s">
        <v>207</v>
      </c>
      <c r="H9" s="26" t="s">
        <v>208</v>
      </c>
      <c r="I9" s="110">
        <v>230900</v>
      </c>
      <c r="J9" s="110">
        <v>230900</v>
      </c>
      <c r="K9" s="110">
        <v>230900</v>
      </c>
      <c r="L9" s="110"/>
      <c r="M9" s="110"/>
      <c r="N9" s="110"/>
      <c r="O9" s="110"/>
      <c r="P9" s="110"/>
      <c r="Q9" s="110"/>
      <c r="R9" s="110"/>
      <c r="S9" s="110"/>
      <c r="T9" s="110"/>
      <c r="U9" s="89"/>
      <c r="V9" s="110"/>
      <c r="W9" s="110"/>
    </row>
    <row r="10" s="98" customFormat="1" ht="32.85" customHeight="1" spans="1:23">
      <c r="A10" s="26"/>
      <c r="B10" s="26"/>
      <c r="C10" s="26" t="s">
        <v>209</v>
      </c>
      <c r="D10" s="26"/>
      <c r="E10" s="26"/>
      <c r="F10" s="26"/>
      <c r="G10" s="26"/>
      <c r="H10" s="26"/>
      <c r="I10" s="110">
        <v>370000</v>
      </c>
      <c r="J10" s="110">
        <v>370000</v>
      </c>
      <c r="K10" s="110">
        <v>370000</v>
      </c>
      <c r="L10" s="110"/>
      <c r="M10" s="110"/>
      <c r="N10" s="110"/>
      <c r="O10" s="110"/>
      <c r="P10" s="110"/>
      <c r="Q10" s="110"/>
      <c r="R10" s="110"/>
      <c r="S10" s="110"/>
      <c r="T10" s="110"/>
      <c r="U10" s="89"/>
      <c r="V10" s="110"/>
      <c r="W10" s="110"/>
    </row>
    <row r="11" s="98" customFormat="1" ht="32.85" customHeight="1" spans="1:23">
      <c r="A11" s="26" t="s">
        <v>210</v>
      </c>
      <c r="B11" s="107" t="s">
        <v>211</v>
      </c>
      <c r="C11" s="26" t="s">
        <v>209</v>
      </c>
      <c r="D11" s="26" t="s">
        <v>45</v>
      </c>
      <c r="E11" s="26" t="s">
        <v>67</v>
      </c>
      <c r="F11" s="26" t="s">
        <v>68</v>
      </c>
      <c r="G11" s="26" t="s">
        <v>190</v>
      </c>
      <c r="H11" s="26" t="s">
        <v>191</v>
      </c>
      <c r="I11" s="110">
        <v>153000</v>
      </c>
      <c r="J11" s="110">
        <v>153000</v>
      </c>
      <c r="K11" s="110">
        <v>153000</v>
      </c>
      <c r="L11" s="110"/>
      <c r="M11" s="110"/>
      <c r="N11" s="110"/>
      <c r="O11" s="110"/>
      <c r="P11" s="110"/>
      <c r="Q11" s="110"/>
      <c r="R11" s="110"/>
      <c r="S11" s="110"/>
      <c r="T11" s="110"/>
      <c r="U11" s="89"/>
      <c r="V11" s="110"/>
      <c r="W11" s="110"/>
    </row>
    <row r="12" s="98" customFormat="1" ht="32.85" customHeight="1" spans="1:23">
      <c r="A12" s="26" t="s">
        <v>210</v>
      </c>
      <c r="B12" s="107" t="s">
        <v>211</v>
      </c>
      <c r="C12" s="26" t="s">
        <v>209</v>
      </c>
      <c r="D12" s="26" t="s">
        <v>45</v>
      </c>
      <c r="E12" s="26" t="s">
        <v>67</v>
      </c>
      <c r="F12" s="26" t="s">
        <v>68</v>
      </c>
      <c r="G12" s="26" t="s">
        <v>212</v>
      </c>
      <c r="H12" s="26" t="s">
        <v>213</v>
      </c>
      <c r="I12" s="110">
        <v>180000</v>
      </c>
      <c r="J12" s="110">
        <v>180000</v>
      </c>
      <c r="K12" s="110">
        <v>180000</v>
      </c>
      <c r="L12" s="110"/>
      <c r="M12" s="110"/>
      <c r="N12" s="110"/>
      <c r="O12" s="110"/>
      <c r="P12" s="110"/>
      <c r="Q12" s="110"/>
      <c r="R12" s="110"/>
      <c r="S12" s="110"/>
      <c r="T12" s="110"/>
      <c r="U12" s="89"/>
      <c r="V12" s="110"/>
      <c r="W12" s="110"/>
    </row>
    <row r="13" s="98" customFormat="1" ht="32.85" customHeight="1" spans="1:23">
      <c r="A13" s="26" t="s">
        <v>210</v>
      </c>
      <c r="B13" s="107" t="s">
        <v>211</v>
      </c>
      <c r="C13" s="26" t="s">
        <v>209</v>
      </c>
      <c r="D13" s="26" t="s">
        <v>45</v>
      </c>
      <c r="E13" s="26" t="s">
        <v>67</v>
      </c>
      <c r="F13" s="26" t="s">
        <v>68</v>
      </c>
      <c r="G13" s="26" t="s">
        <v>194</v>
      </c>
      <c r="H13" s="26" t="s">
        <v>195</v>
      </c>
      <c r="I13" s="110">
        <v>37000</v>
      </c>
      <c r="J13" s="110">
        <v>37000</v>
      </c>
      <c r="K13" s="110">
        <v>37000</v>
      </c>
      <c r="L13" s="110"/>
      <c r="M13" s="110"/>
      <c r="N13" s="110"/>
      <c r="O13" s="110"/>
      <c r="P13" s="110"/>
      <c r="Q13" s="110"/>
      <c r="R13" s="110"/>
      <c r="S13" s="110"/>
      <c r="T13" s="110"/>
      <c r="U13" s="89"/>
      <c r="V13" s="110"/>
      <c r="W13" s="110"/>
    </row>
    <row r="14" s="98" customFormat="1" ht="32.85" customHeight="1" spans="1:23">
      <c r="A14" s="26"/>
      <c r="B14" s="26"/>
      <c r="C14" s="26" t="s">
        <v>214</v>
      </c>
      <c r="D14" s="26"/>
      <c r="E14" s="26"/>
      <c r="F14" s="26"/>
      <c r="G14" s="26"/>
      <c r="H14" s="26"/>
      <c r="I14" s="110">
        <v>260000</v>
      </c>
      <c r="J14" s="110">
        <v>260000</v>
      </c>
      <c r="K14" s="110">
        <v>260000</v>
      </c>
      <c r="L14" s="110"/>
      <c r="M14" s="110"/>
      <c r="N14" s="110"/>
      <c r="O14" s="110"/>
      <c r="P14" s="110"/>
      <c r="Q14" s="110"/>
      <c r="R14" s="110"/>
      <c r="S14" s="110"/>
      <c r="T14" s="110"/>
      <c r="U14" s="89"/>
      <c r="V14" s="110"/>
      <c r="W14" s="110"/>
    </row>
    <row r="15" s="98" customFormat="1" ht="32.85" customHeight="1" spans="1:23">
      <c r="A15" s="26" t="s">
        <v>210</v>
      </c>
      <c r="B15" s="107" t="s">
        <v>215</v>
      </c>
      <c r="C15" s="26" t="s">
        <v>214</v>
      </c>
      <c r="D15" s="26" t="s">
        <v>45</v>
      </c>
      <c r="E15" s="26" t="s">
        <v>69</v>
      </c>
      <c r="F15" s="26" t="s">
        <v>70</v>
      </c>
      <c r="G15" s="26" t="s">
        <v>216</v>
      </c>
      <c r="H15" s="26" t="s">
        <v>217</v>
      </c>
      <c r="I15" s="110">
        <v>50000</v>
      </c>
      <c r="J15" s="110">
        <v>50000</v>
      </c>
      <c r="K15" s="110">
        <v>50000</v>
      </c>
      <c r="L15" s="110"/>
      <c r="M15" s="110"/>
      <c r="N15" s="110"/>
      <c r="O15" s="110"/>
      <c r="P15" s="110"/>
      <c r="Q15" s="110"/>
      <c r="R15" s="110"/>
      <c r="S15" s="110"/>
      <c r="T15" s="110"/>
      <c r="U15" s="89"/>
      <c r="V15" s="110"/>
      <c r="W15" s="110"/>
    </row>
    <row r="16" s="98" customFormat="1" ht="32.85" customHeight="1" spans="1:23">
      <c r="A16" s="26" t="s">
        <v>210</v>
      </c>
      <c r="B16" s="107" t="s">
        <v>215</v>
      </c>
      <c r="C16" s="26" t="s">
        <v>214</v>
      </c>
      <c r="D16" s="26" t="s">
        <v>45</v>
      </c>
      <c r="E16" s="26" t="s">
        <v>69</v>
      </c>
      <c r="F16" s="26" t="s">
        <v>70</v>
      </c>
      <c r="G16" s="26" t="s">
        <v>186</v>
      </c>
      <c r="H16" s="26" t="s">
        <v>187</v>
      </c>
      <c r="I16" s="110">
        <v>60000</v>
      </c>
      <c r="J16" s="110">
        <v>60000</v>
      </c>
      <c r="K16" s="110">
        <v>60000</v>
      </c>
      <c r="L16" s="110"/>
      <c r="M16" s="110"/>
      <c r="N16" s="110"/>
      <c r="O16" s="110"/>
      <c r="P16" s="110"/>
      <c r="Q16" s="110"/>
      <c r="R16" s="110"/>
      <c r="S16" s="110"/>
      <c r="T16" s="110"/>
      <c r="U16" s="89"/>
      <c r="V16" s="110"/>
      <c r="W16" s="110"/>
    </row>
    <row r="17" s="98" customFormat="1" ht="32.85" customHeight="1" spans="1:23">
      <c r="A17" s="26" t="s">
        <v>210</v>
      </c>
      <c r="B17" s="107" t="s">
        <v>215</v>
      </c>
      <c r="C17" s="26" t="s">
        <v>214</v>
      </c>
      <c r="D17" s="26" t="s">
        <v>45</v>
      </c>
      <c r="E17" s="26" t="s">
        <v>69</v>
      </c>
      <c r="F17" s="26" t="s">
        <v>70</v>
      </c>
      <c r="G17" s="26" t="s">
        <v>190</v>
      </c>
      <c r="H17" s="26" t="s">
        <v>191</v>
      </c>
      <c r="I17" s="110">
        <v>100000</v>
      </c>
      <c r="J17" s="110">
        <v>100000</v>
      </c>
      <c r="K17" s="110">
        <v>100000</v>
      </c>
      <c r="L17" s="110"/>
      <c r="M17" s="110"/>
      <c r="N17" s="110"/>
      <c r="O17" s="110"/>
      <c r="P17" s="110"/>
      <c r="Q17" s="110"/>
      <c r="R17" s="110"/>
      <c r="S17" s="110"/>
      <c r="T17" s="110"/>
      <c r="U17" s="89"/>
      <c r="V17" s="110"/>
      <c r="W17" s="110"/>
    </row>
    <row r="18" s="98" customFormat="1" ht="32.85" customHeight="1" spans="1:23">
      <c r="A18" s="26" t="s">
        <v>210</v>
      </c>
      <c r="B18" s="107" t="s">
        <v>215</v>
      </c>
      <c r="C18" s="26" t="s">
        <v>214</v>
      </c>
      <c r="D18" s="26" t="s">
        <v>45</v>
      </c>
      <c r="E18" s="26" t="s">
        <v>69</v>
      </c>
      <c r="F18" s="26" t="s">
        <v>70</v>
      </c>
      <c r="G18" s="26" t="s">
        <v>218</v>
      </c>
      <c r="H18" s="26" t="s">
        <v>219</v>
      </c>
      <c r="I18" s="110">
        <v>24000</v>
      </c>
      <c r="J18" s="110">
        <v>24000</v>
      </c>
      <c r="K18" s="110">
        <v>24000</v>
      </c>
      <c r="L18" s="110"/>
      <c r="M18" s="110"/>
      <c r="N18" s="110"/>
      <c r="O18" s="110"/>
      <c r="P18" s="110"/>
      <c r="Q18" s="110"/>
      <c r="R18" s="110"/>
      <c r="S18" s="110"/>
      <c r="T18" s="110"/>
      <c r="U18" s="89"/>
      <c r="V18" s="110"/>
      <c r="W18" s="110"/>
    </row>
    <row r="19" s="98" customFormat="1" ht="32.85" customHeight="1" spans="1:23">
      <c r="A19" s="26" t="s">
        <v>210</v>
      </c>
      <c r="B19" s="107" t="s">
        <v>215</v>
      </c>
      <c r="C19" s="26" t="s">
        <v>214</v>
      </c>
      <c r="D19" s="26" t="s">
        <v>45</v>
      </c>
      <c r="E19" s="26" t="s">
        <v>69</v>
      </c>
      <c r="F19" s="26" t="s">
        <v>70</v>
      </c>
      <c r="G19" s="26" t="s">
        <v>194</v>
      </c>
      <c r="H19" s="26" t="s">
        <v>195</v>
      </c>
      <c r="I19" s="110">
        <v>26000</v>
      </c>
      <c r="J19" s="110">
        <v>26000</v>
      </c>
      <c r="K19" s="110">
        <v>26000</v>
      </c>
      <c r="L19" s="110"/>
      <c r="M19" s="110"/>
      <c r="N19" s="110"/>
      <c r="O19" s="110"/>
      <c r="P19" s="110"/>
      <c r="Q19" s="110"/>
      <c r="R19" s="110"/>
      <c r="S19" s="110"/>
      <c r="T19" s="110"/>
      <c r="U19" s="89"/>
      <c r="V19" s="110"/>
      <c r="W19" s="110"/>
    </row>
    <row r="20" s="98" customFormat="1" ht="30" customHeight="1" spans="1:23">
      <c r="A20" s="27" t="s">
        <v>98</v>
      </c>
      <c r="B20" s="33"/>
      <c r="C20" s="33"/>
      <c r="D20" s="33"/>
      <c r="E20" s="33"/>
      <c r="F20" s="33"/>
      <c r="G20" s="33"/>
      <c r="H20" s="34"/>
      <c r="I20" s="110">
        <v>860900</v>
      </c>
      <c r="J20" s="110">
        <v>860900</v>
      </c>
      <c r="K20" s="110">
        <v>860900</v>
      </c>
      <c r="L20" s="110"/>
      <c r="M20" s="110"/>
      <c r="N20" s="110"/>
      <c r="O20" s="110"/>
      <c r="P20" s="110"/>
      <c r="Q20" s="110"/>
      <c r="R20" s="110"/>
      <c r="S20" s="110"/>
      <c r="T20" s="110"/>
      <c r="U20" s="89"/>
      <c r="V20" s="110"/>
      <c r="W20" s="110"/>
    </row>
  </sheetData>
  <mergeCells count="28">
    <mergeCell ref="A2:W2"/>
    <mergeCell ref="A3:I3"/>
    <mergeCell ref="J4:M4"/>
    <mergeCell ref="N4:P4"/>
    <mergeCell ref="R4:W4"/>
    <mergeCell ref="J5:K5"/>
    <mergeCell ref="A20:H20"/>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1388888888889" right="0.751388888888889" top="1" bottom="1"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4"/>
  <sheetViews>
    <sheetView showZeros="0" tabSelected="1" topLeftCell="B1" workbookViewId="0">
      <selection activeCell="J8" sqref="J8:J24"/>
    </sheetView>
  </sheetViews>
  <sheetFormatPr defaultColWidth="9.125" defaultRowHeight="12" customHeight="1"/>
  <cols>
    <col min="1" max="1" width="34.25" customWidth="1"/>
    <col min="2" max="2" width="66.5" customWidth="1"/>
    <col min="3" max="3" width="17.125" customWidth="1"/>
    <col min="4" max="4" width="21" customWidth="1"/>
    <col min="5" max="5" width="25.25" customWidth="1"/>
    <col min="6" max="6" width="11.25" customWidth="1"/>
    <col min="7" max="7" width="10.25" customWidth="1"/>
    <col min="8" max="8" width="9.25" customWidth="1"/>
    <col min="9" max="9" width="13.375" customWidth="1"/>
    <col min="10" max="10" width="49.25" customWidth="1"/>
  </cols>
  <sheetData>
    <row r="1" s="98" customFormat="1" ht="15" customHeight="1" spans="10:10">
      <c r="J1" s="6" t="s">
        <v>220</v>
      </c>
    </row>
    <row r="2" ht="45" customHeight="1" spans="1:10">
      <c r="A2" s="7" t="s">
        <v>221</v>
      </c>
      <c r="B2" s="47"/>
      <c r="C2" s="47"/>
      <c r="D2" s="47"/>
      <c r="E2" s="47"/>
      <c r="F2" s="48"/>
      <c r="G2" s="47"/>
      <c r="H2" s="48"/>
      <c r="I2" s="48"/>
      <c r="J2" s="47"/>
    </row>
    <row r="3" s="98" customFormat="1" ht="21.95" customHeight="1" spans="1:1">
      <c r="A3" s="8" t="str">
        <f>"单位名称："&amp;"云龙县审计局"</f>
        <v>单位名称：云龙县审计局</v>
      </c>
    </row>
    <row r="4" s="99" customFormat="1" ht="20.1" customHeight="1" spans="1:10">
      <c r="A4" s="100" t="s">
        <v>222</v>
      </c>
      <c r="B4" s="100" t="s">
        <v>223</v>
      </c>
      <c r="C4" s="100" t="s">
        <v>4</v>
      </c>
      <c r="D4" s="100" t="s">
        <v>224</v>
      </c>
      <c r="E4" s="100" t="s">
        <v>225</v>
      </c>
      <c r="F4" s="36" t="s">
        <v>226</v>
      </c>
      <c r="G4" s="100" t="s">
        <v>227</v>
      </c>
      <c r="H4" s="36" t="s">
        <v>228</v>
      </c>
      <c r="I4" s="36" t="s">
        <v>229</v>
      </c>
      <c r="J4" s="100" t="s">
        <v>230</v>
      </c>
    </row>
    <row r="5" s="99" customFormat="1" ht="20.1" customHeight="1" spans="1:10">
      <c r="A5" s="100">
        <v>1</v>
      </c>
      <c r="B5" s="100">
        <v>2</v>
      </c>
      <c r="C5" s="100">
        <v>3</v>
      </c>
      <c r="D5" s="100">
        <v>4</v>
      </c>
      <c r="E5" s="100">
        <v>5</v>
      </c>
      <c r="F5" s="36">
        <v>6</v>
      </c>
      <c r="G5" s="100">
        <v>7</v>
      </c>
      <c r="H5" s="36">
        <v>8</v>
      </c>
      <c r="I5" s="36">
        <v>9</v>
      </c>
      <c r="J5" s="100">
        <v>10</v>
      </c>
    </row>
    <row r="6" s="98" customFormat="1" ht="24.95" customHeight="1" spans="1:10">
      <c r="A6" s="32" t="s">
        <v>45</v>
      </c>
      <c r="B6" s="101"/>
      <c r="C6" s="101"/>
      <c r="D6" s="101"/>
      <c r="E6" s="97"/>
      <c r="F6" s="102"/>
      <c r="G6" s="97"/>
      <c r="H6" s="102"/>
      <c r="I6" s="102"/>
      <c r="J6" s="97"/>
    </row>
    <row r="7" s="98" customFormat="1" ht="33.75" customHeight="1" spans="1:10">
      <c r="A7" s="103" t="s">
        <v>45</v>
      </c>
      <c r="B7" s="23"/>
      <c r="C7" s="23"/>
      <c r="D7" s="23"/>
      <c r="E7" s="32"/>
      <c r="F7" s="23"/>
      <c r="G7" s="32"/>
      <c r="H7" s="23"/>
      <c r="I7" s="23"/>
      <c r="J7" s="32"/>
    </row>
    <row r="8" s="98" customFormat="1" ht="45" customHeight="1" spans="1:10">
      <c r="A8" s="104" t="s">
        <v>204</v>
      </c>
      <c r="B8" s="23" t="s">
        <v>231</v>
      </c>
      <c r="C8" s="23" t="s">
        <v>232</v>
      </c>
      <c r="D8" s="23" t="s">
        <v>233</v>
      </c>
      <c r="E8" s="32" t="s">
        <v>234</v>
      </c>
      <c r="F8" s="23" t="s">
        <v>235</v>
      </c>
      <c r="G8" s="32" t="s">
        <v>118</v>
      </c>
      <c r="H8" s="23" t="s">
        <v>236</v>
      </c>
      <c r="I8" s="23" t="s">
        <v>237</v>
      </c>
      <c r="J8" s="32" t="s">
        <v>238</v>
      </c>
    </row>
    <row r="9" s="98" customFormat="1" ht="45" customHeight="1" spans="1:10">
      <c r="A9" s="104" t="s">
        <v>204</v>
      </c>
      <c r="B9" s="23" t="s">
        <v>239</v>
      </c>
      <c r="C9" s="23" t="s">
        <v>232</v>
      </c>
      <c r="D9" s="23" t="s">
        <v>240</v>
      </c>
      <c r="E9" s="32" t="s">
        <v>241</v>
      </c>
      <c r="F9" s="23" t="s">
        <v>242</v>
      </c>
      <c r="G9" s="32" t="s">
        <v>243</v>
      </c>
      <c r="H9" s="23" t="s">
        <v>244</v>
      </c>
      <c r="I9" s="23" t="s">
        <v>237</v>
      </c>
      <c r="J9" s="32" t="s">
        <v>245</v>
      </c>
    </row>
    <row r="10" s="98" customFormat="1" ht="45" customHeight="1" spans="1:10">
      <c r="A10" s="104" t="s">
        <v>204</v>
      </c>
      <c r="B10" s="23" t="s">
        <v>239</v>
      </c>
      <c r="C10" s="23" t="s">
        <v>246</v>
      </c>
      <c r="D10" s="23" t="s">
        <v>247</v>
      </c>
      <c r="E10" s="32" t="s">
        <v>248</v>
      </c>
      <c r="F10" s="23" t="s">
        <v>235</v>
      </c>
      <c r="G10" s="32" t="s">
        <v>249</v>
      </c>
      <c r="H10" s="23"/>
      <c r="I10" s="23" t="s">
        <v>250</v>
      </c>
      <c r="J10" s="32" t="s">
        <v>251</v>
      </c>
    </row>
    <row r="11" s="98" customFormat="1" ht="45" customHeight="1" spans="1:10">
      <c r="A11" s="104" t="s">
        <v>204</v>
      </c>
      <c r="B11" s="23" t="s">
        <v>239</v>
      </c>
      <c r="C11" s="23" t="s">
        <v>252</v>
      </c>
      <c r="D11" s="23" t="s">
        <v>253</v>
      </c>
      <c r="E11" s="32" t="s">
        <v>254</v>
      </c>
      <c r="F11" s="23" t="s">
        <v>255</v>
      </c>
      <c r="G11" s="32" t="s">
        <v>256</v>
      </c>
      <c r="H11" s="23" t="s">
        <v>244</v>
      </c>
      <c r="I11" s="23" t="s">
        <v>237</v>
      </c>
      <c r="J11" s="32" t="s">
        <v>257</v>
      </c>
    </row>
    <row r="12" s="98" customFormat="1" ht="45" customHeight="1" spans="1:10">
      <c r="A12" s="104" t="s">
        <v>214</v>
      </c>
      <c r="B12" s="23" t="s">
        <v>258</v>
      </c>
      <c r="C12" s="23" t="s">
        <v>232</v>
      </c>
      <c r="D12" s="23" t="s">
        <v>233</v>
      </c>
      <c r="E12" s="32" t="s">
        <v>259</v>
      </c>
      <c r="F12" s="23" t="s">
        <v>235</v>
      </c>
      <c r="G12" s="32" t="s">
        <v>260</v>
      </c>
      <c r="H12" s="23" t="s">
        <v>244</v>
      </c>
      <c r="I12" s="23" t="s">
        <v>237</v>
      </c>
      <c r="J12" s="32" t="s">
        <v>261</v>
      </c>
    </row>
    <row r="13" s="98" customFormat="1" ht="45" customHeight="1" spans="1:10">
      <c r="A13" s="104" t="s">
        <v>214</v>
      </c>
      <c r="B13" s="23" t="s">
        <v>262</v>
      </c>
      <c r="C13" s="23" t="s">
        <v>232</v>
      </c>
      <c r="D13" s="23" t="s">
        <v>233</v>
      </c>
      <c r="E13" s="32" t="s">
        <v>263</v>
      </c>
      <c r="F13" s="23" t="s">
        <v>255</v>
      </c>
      <c r="G13" s="32" t="s">
        <v>264</v>
      </c>
      <c r="H13" s="23" t="s">
        <v>236</v>
      </c>
      <c r="I13" s="23" t="s">
        <v>237</v>
      </c>
      <c r="J13" s="32" t="s">
        <v>265</v>
      </c>
    </row>
    <row r="14" s="98" customFormat="1" ht="45" customHeight="1" spans="1:10">
      <c r="A14" s="104" t="s">
        <v>214</v>
      </c>
      <c r="B14" s="23" t="s">
        <v>262</v>
      </c>
      <c r="C14" s="23" t="s">
        <v>246</v>
      </c>
      <c r="D14" s="23" t="s">
        <v>247</v>
      </c>
      <c r="E14" s="32" t="s">
        <v>266</v>
      </c>
      <c r="F14" s="23" t="s">
        <v>255</v>
      </c>
      <c r="G14" s="32" t="s">
        <v>267</v>
      </c>
      <c r="H14" s="23" t="s">
        <v>268</v>
      </c>
      <c r="I14" s="23" t="s">
        <v>237</v>
      </c>
      <c r="J14" s="32" t="s">
        <v>269</v>
      </c>
    </row>
    <row r="15" s="98" customFormat="1" ht="45" customHeight="1" spans="1:10">
      <c r="A15" s="104" t="s">
        <v>214</v>
      </c>
      <c r="B15" s="23" t="s">
        <v>262</v>
      </c>
      <c r="C15" s="23" t="s">
        <v>246</v>
      </c>
      <c r="D15" s="23" t="s">
        <v>270</v>
      </c>
      <c r="E15" s="32" t="s">
        <v>271</v>
      </c>
      <c r="F15" s="23" t="s">
        <v>255</v>
      </c>
      <c r="G15" s="32" t="s">
        <v>119</v>
      </c>
      <c r="H15" s="23" t="s">
        <v>268</v>
      </c>
      <c r="I15" s="23" t="s">
        <v>237</v>
      </c>
      <c r="J15" s="32" t="s">
        <v>272</v>
      </c>
    </row>
    <row r="16" s="98" customFormat="1" ht="45" customHeight="1" spans="1:10">
      <c r="A16" s="104" t="s">
        <v>214</v>
      </c>
      <c r="B16" s="23" t="s">
        <v>262</v>
      </c>
      <c r="C16" s="23" t="s">
        <v>252</v>
      </c>
      <c r="D16" s="23" t="s">
        <v>253</v>
      </c>
      <c r="E16" s="32" t="s">
        <v>273</v>
      </c>
      <c r="F16" s="23" t="s">
        <v>255</v>
      </c>
      <c r="G16" s="32" t="s">
        <v>256</v>
      </c>
      <c r="H16" s="23" t="s">
        <v>244</v>
      </c>
      <c r="I16" s="23" t="s">
        <v>237</v>
      </c>
      <c r="J16" s="32" t="s">
        <v>274</v>
      </c>
    </row>
    <row r="17" s="98" customFormat="1" ht="54" customHeight="1" spans="1:10">
      <c r="A17" s="104" t="s">
        <v>209</v>
      </c>
      <c r="B17" s="23" t="s">
        <v>275</v>
      </c>
      <c r="C17" s="23" t="s">
        <v>232</v>
      </c>
      <c r="D17" s="23" t="s">
        <v>233</v>
      </c>
      <c r="E17" s="32" t="s">
        <v>276</v>
      </c>
      <c r="F17" s="23" t="s">
        <v>255</v>
      </c>
      <c r="G17" s="32" t="s">
        <v>277</v>
      </c>
      <c r="H17" s="23" t="s">
        <v>278</v>
      </c>
      <c r="I17" s="23" t="s">
        <v>237</v>
      </c>
      <c r="J17" s="32" t="s">
        <v>279</v>
      </c>
    </row>
    <row r="18" s="98" customFormat="1" ht="45" customHeight="1" spans="1:10">
      <c r="A18" s="104" t="s">
        <v>209</v>
      </c>
      <c r="B18" s="23" t="s">
        <v>280</v>
      </c>
      <c r="C18" s="23" t="s">
        <v>232</v>
      </c>
      <c r="D18" s="23" t="s">
        <v>233</v>
      </c>
      <c r="E18" s="32" t="s">
        <v>281</v>
      </c>
      <c r="F18" s="23" t="s">
        <v>255</v>
      </c>
      <c r="G18" s="32" t="s">
        <v>117</v>
      </c>
      <c r="H18" s="23" t="s">
        <v>268</v>
      </c>
      <c r="I18" s="23" t="s">
        <v>237</v>
      </c>
      <c r="J18" s="32" t="s">
        <v>282</v>
      </c>
    </row>
    <row r="19" s="98" customFormat="1" ht="60" customHeight="1" spans="1:10">
      <c r="A19" s="104" t="s">
        <v>209</v>
      </c>
      <c r="B19" s="23" t="s">
        <v>280</v>
      </c>
      <c r="C19" s="23" t="s">
        <v>232</v>
      </c>
      <c r="D19" s="23" t="s">
        <v>233</v>
      </c>
      <c r="E19" s="32" t="s">
        <v>283</v>
      </c>
      <c r="F19" s="23" t="s">
        <v>255</v>
      </c>
      <c r="G19" s="32" t="s">
        <v>277</v>
      </c>
      <c r="H19" s="23" t="s">
        <v>284</v>
      </c>
      <c r="I19" s="23" t="s">
        <v>237</v>
      </c>
      <c r="J19" s="32" t="s">
        <v>285</v>
      </c>
    </row>
    <row r="20" s="98" customFormat="1" ht="45" customHeight="1" spans="1:10">
      <c r="A20" s="104" t="s">
        <v>209</v>
      </c>
      <c r="B20" s="23" t="s">
        <v>280</v>
      </c>
      <c r="C20" s="23" t="s">
        <v>232</v>
      </c>
      <c r="D20" s="23" t="s">
        <v>233</v>
      </c>
      <c r="E20" s="32" t="s">
        <v>286</v>
      </c>
      <c r="F20" s="23" t="s">
        <v>255</v>
      </c>
      <c r="G20" s="32" t="s">
        <v>287</v>
      </c>
      <c r="H20" s="23" t="s">
        <v>288</v>
      </c>
      <c r="I20" s="23" t="s">
        <v>237</v>
      </c>
      <c r="J20" s="32" t="s">
        <v>289</v>
      </c>
    </row>
    <row r="21" s="98" customFormat="1" ht="45" customHeight="1" spans="1:10">
      <c r="A21" s="104" t="s">
        <v>209</v>
      </c>
      <c r="B21" s="23" t="s">
        <v>280</v>
      </c>
      <c r="C21" s="23" t="s">
        <v>232</v>
      </c>
      <c r="D21" s="23" t="s">
        <v>233</v>
      </c>
      <c r="E21" s="32" t="s">
        <v>290</v>
      </c>
      <c r="F21" s="23" t="s">
        <v>255</v>
      </c>
      <c r="G21" s="32" t="s">
        <v>117</v>
      </c>
      <c r="H21" s="23" t="s">
        <v>278</v>
      </c>
      <c r="I21" s="23" t="s">
        <v>237</v>
      </c>
      <c r="J21" s="32" t="s">
        <v>291</v>
      </c>
    </row>
    <row r="22" s="98" customFormat="1" ht="45" customHeight="1" spans="1:10">
      <c r="A22" s="104" t="s">
        <v>209</v>
      </c>
      <c r="B22" s="23" t="s">
        <v>280</v>
      </c>
      <c r="C22" s="23" t="s">
        <v>246</v>
      </c>
      <c r="D22" s="23" t="s">
        <v>270</v>
      </c>
      <c r="E22" s="32" t="s">
        <v>292</v>
      </c>
      <c r="F22" s="23" t="s">
        <v>255</v>
      </c>
      <c r="G22" s="32">
        <v>1</v>
      </c>
      <c r="H22" s="23" t="s">
        <v>284</v>
      </c>
      <c r="I22" s="23" t="s">
        <v>237</v>
      </c>
      <c r="J22" s="32" t="s">
        <v>293</v>
      </c>
    </row>
    <row r="23" s="98" customFormat="1" ht="45" customHeight="1" spans="1:10">
      <c r="A23" s="104" t="s">
        <v>209</v>
      </c>
      <c r="B23" s="23" t="s">
        <v>280</v>
      </c>
      <c r="C23" s="23" t="s">
        <v>246</v>
      </c>
      <c r="D23" s="23" t="s">
        <v>294</v>
      </c>
      <c r="E23" s="32" t="s">
        <v>295</v>
      </c>
      <c r="F23" s="23" t="s">
        <v>255</v>
      </c>
      <c r="G23" s="32" t="s">
        <v>296</v>
      </c>
      <c r="H23" s="23" t="s">
        <v>244</v>
      </c>
      <c r="I23" s="23" t="s">
        <v>237</v>
      </c>
      <c r="J23" s="32" t="s">
        <v>297</v>
      </c>
    </row>
    <row r="24" s="98" customFormat="1" ht="60" customHeight="1" spans="1:10">
      <c r="A24" s="104" t="s">
        <v>209</v>
      </c>
      <c r="B24" s="23" t="s">
        <v>280</v>
      </c>
      <c r="C24" s="23" t="s">
        <v>252</v>
      </c>
      <c r="D24" s="23" t="s">
        <v>253</v>
      </c>
      <c r="E24" s="32" t="s">
        <v>298</v>
      </c>
      <c r="F24" s="23" t="s">
        <v>255</v>
      </c>
      <c r="G24" s="32" t="s">
        <v>118</v>
      </c>
      <c r="H24" s="23" t="s">
        <v>278</v>
      </c>
      <c r="I24" s="23" t="s">
        <v>237</v>
      </c>
      <c r="J24" s="32" t="s">
        <v>299</v>
      </c>
    </row>
  </sheetData>
  <mergeCells count="8">
    <mergeCell ref="A2:J2"/>
    <mergeCell ref="A3:H3"/>
    <mergeCell ref="A8:A11"/>
    <mergeCell ref="A12:A16"/>
    <mergeCell ref="A17:A24"/>
    <mergeCell ref="B8:B11"/>
    <mergeCell ref="B12:B16"/>
    <mergeCell ref="B17:B24"/>
  </mergeCells>
  <printOptions horizontalCentered="1"/>
  <pageMargins left="0.751388888888889" right="0.751388888888889" top="1" bottom="1" header="0.5" footer="0.5"/>
  <pageSetup paperSize="9" scale="4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李纹秀</cp:lastModifiedBy>
  <dcterms:created xsi:type="dcterms:W3CDTF">2025-02-07T13:26:00Z</dcterms:created>
  <cp:lastPrinted>2025-02-18T03:14:00Z</cp:lastPrinted>
  <dcterms:modified xsi:type="dcterms:W3CDTF">2025-02-20T03:22:05Z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764B2B92629E4F25B609114EB70DC4E1_12</vt:lpwstr>
  </property>
</Properties>
</file>