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74"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<sst xmlns="http://schemas.openxmlformats.org/spreadsheetml/2006/main" count="765" uniqueCount="352">
  <si>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</si>
  <si>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</si>
  <si>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</si>
  <si>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</si>
  <si>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</si>
  <si>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</si>
  <si>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</si>
  <si>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</si>
  <si>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</si>
  <si>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</si>
  <si>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</si>
  <si>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</si>
  <si>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</si>
  <si>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</si>
  <si>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</si>
  <si>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</si>
  <si>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</si>
  <si>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</si>
  <si>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</si>
  <si>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</si>
  <si>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</si>
  <si>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</si>
  <si>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</si>
  <si>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</si>
  <si>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</si>
  <si>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</si>
  <si>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</si>
  <si>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</si>
  <si>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</si>
  <si>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</si>
  <si>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</si>
  <si>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</si>
  <si>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</si>
  <si>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</si>
  <si>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</si>
  <si>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</si>
  <si>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</si>
  <si>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</si>
  <si>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</si>
  <si>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</si>
  <si>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</si>
  <si>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</si>
  <si>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</si>
  <si>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</si>
  <si>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</si>
  <si>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137017014</t>
  </si>
  <si>
    <t>剑川县审计局</t>
  </si>
  <si>
    <t>137017014001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</si>
  <si>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</si>
  <si>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</si>
  <si>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</si>
  <si>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</si>
  <si>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</si>
  <si>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</si>
  <si>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</si>
  <si>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</si>
  <si>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</si>
  <si>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</si>
  <si>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</si>
  <si>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</si>
  <si>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</si>
  <si>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</si>
  <si>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</si>
  <si>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</si>
  <si>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</si>
  <si>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</si>
  <si>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</si>
  <si>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</si>
  <si>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</si>
  <si>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</si>
  <si>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</si>
  <si>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</si>
  <si>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</si>
  <si>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</si>
  <si>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</si>
  <si>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</si>
  <si>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</si>
  <si>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</si>
  <si>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</si>
  <si>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</si>
  <si>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</si>
  <si>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</si>
  <si>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</si>
  <si>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</si>
  <si>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</si>
  <si>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</si>
  <si>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</si>
  <si>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</si>
  <si>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</si>
  <si>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</si>
  <si>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</si>
  <si>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</si>
  <si>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</si>
  <si>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</si>
  <si>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</si>
  <si>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</si>
  <si>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</si>
  <si>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</si>
  <si>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</si>
  <si>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</si>
  <si>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</si>
  <si>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</si>
  <si>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</si>
  <si>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</si>
  <si>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</si>
  <si>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</si>
  <si>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</si>
  <si>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</si>
  <si>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</si>
  <si>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</si>
  <si>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</si>
  <si>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</si>
  <si>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</si>
  <si>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</si>
  <si>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</si>
  <si>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</si>
  <si>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</si>
  <si>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</si>
  <si>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</si>
  <si>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</si>
  <si>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</si>
  <si>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</si>
  <si>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</si>
  <si>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</si>
  <si>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</si>
  <si>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</si>
  <si>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</si>
  <si>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</si>
  <si>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</si>
  <si>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</si>
  <si>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</si>
  <si>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</si>
  <si>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</si>
  <si>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</si>
  <si>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</si>
  <si>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</si>
  <si>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</si>
  <si>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</si>
  <si>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</si>
  <si>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</si>
  <si>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</si>
  <si>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</si>
  <si>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</si>
  <si>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530000210000000027448</t>
  </si>
  <si>
    <t>行政人员支出工资</t>
  </si>
  <si>
    <t>30101</t>
  </si>
  <si>
    <t>基本工资</t>
  </si>
  <si>
    <t>30102</t>
  </si>
  <si>
    <t>津贴补贴</t>
  </si>
  <si>
    <t>30103</t>
  </si>
  <si>
    <t>奖金</t>
  </si>
  <si>
    <t>530000210000000027455</t>
  </si>
  <si>
    <t>社会保障缴费</t>
  </si>
  <si>
    <t>30108</t>
  </si>
  <si>
    <t>机关事业单位基本养老保险缴费</t>
  </si>
  <si>
    <t>30112</t>
  </si>
  <si>
    <t>其他社会保障缴费</t>
  </si>
  <si>
    <t>30110</t>
  </si>
  <si>
    <t>职工基本医疗保险缴费</t>
  </si>
  <si>
    <t>30111</t>
  </si>
  <si>
    <t>公务员医疗补助缴费</t>
  </si>
  <si>
    <t>530000210000000027463</t>
  </si>
  <si>
    <t>30113</t>
  </si>
  <si>
    <t>530000210000000027485</t>
  </si>
  <si>
    <t>对个人和家庭的补助</t>
  </si>
  <si>
    <t>30399</t>
  </si>
  <si>
    <t>其他对个人和家庭的补助</t>
  </si>
  <si>
    <t>530000210000000027496</t>
  </si>
  <si>
    <t>30217</t>
  </si>
  <si>
    <t>530000210000000027537</t>
  </si>
  <si>
    <t>行政人员公务交通补贴</t>
  </si>
  <si>
    <t>30239</t>
  </si>
  <si>
    <t>其他交通费用</t>
  </si>
  <si>
    <t>530000210000000027538</t>
  </si>
  <si>
    <t>工会经费</t>
  </si>
  <si>
    <t>30228</t>
  </si>
  <si>
    <t>530000210000000027540</t>
  </si>
  <si>
    <t>一般公用经费</t>
  </si>
  <si>
    <t>30201</t>
  </si>
  <si>
    <t>办公费</t>
  </si>
  <si>
    <t>30205</t>
  </si>
  <si>
    <t>水费</t>
  </si>
  <si>
    <t>30206</t>
  </si>
  <si>
    <t>电费</t>
  </si>
  <si>
    <t>30207</t>
  </si>
  <si>
    <t>邮电费</t>
  </si>
  <si>
    <t>30209</t>
  </si>
  <si>
    <t>物业管理费</t>
  </si>
  <si>
    <t>30211</t>
  </si>
  <si>
    <t>差旅费</t>
  </si>
  <si>
    <t>30229</t>
  </si>
  <si>
    <t>福利费</t>
  </si>
  <si>
    <t>30299</t>
  </si>
  <si>
    <t>其他商品和服务支出</t>
  </si>
  <si>
    <t>530000241100002220839</t>
  </si>
  <si>
    <t>行政人员绩效奖</t>
  </si>
  <si>
    <t>预算05-1表</t>
  </si>
  <si>
    <t>2025年部门项目支出预算表</t>
  </si>
  <si>
    <t>项目分类</t>
  </si>
  <si>
    <t>项目单位</t>
  </si>
  <si>
    <t>本年拨款</t>
  </si>
  <si>
    <t>其中：本次下达</t>
  </si>
  <si>
    <t>其他人员支出</t>
  </si>
  <si>
    <t>民生类</t>
  </si>
  <si>
    <t>530000231100001080667</t>
  </si>
  <si>
    <t>30199</t>
  </si>
  <si>
    <t>其他工资福利支出</t>
  </si>
  <si>
    <t>审计业务经费</t>
  </si>
  <si>
    <t>专项业务类</t>
  </si>
  <si>
    <t>530000200000000003487</t>
  </si>
  <si>
    <t>30213</t>
  </si>
  <si>
    <t>维修（护）费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</si>
  <si>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</si>
  <si>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</si>
  <si>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</si>
  <si>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</si>
  <si>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</si>
  <si>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</si>
  <si>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</si>
  <si>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</si>
  <si>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</si>
  <si>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</si>
  <si>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</si>
  <si>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</si>
  <si>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年初制定的审计项目计划的项目，按时提交统计报表，及时向社会公告审计结果的整改情况，为经济平稳运行当好经济卫士。审计单位11个，出具审计报告和专项审计调查报告12篇，审计提出建议40条，提交审计信息5篇，领导干部自然资源资产离任（任中）审计项目1个，审计建议采纳率90%以上，向社会公告审计结果7篇。</t>
  </si>
  <si>
    <t>产出指标</t>
  </si>
  <si>
    <t>数量指标</t>
  </si>
  <si>
    <t>审计单位</t>
  </si>
  <si>
    <t>&gt;=</t>
  </si>
  <si>
    <t>11</t>
  </si>
  <si>
    <t>个</t>
  </si>
  <si>
    <t>定量指标</t>
  </si>
  <si>
    <t>反映经审计通知书确认的，统计期内由审计机关独立或以审计机关为主实施审计，并出具审计报告的审计项目数量，审计单位个数应根据正式出具的审计报告篇数确定。</t>
  </si>
  <si>
    <t>完成年初制定的审计项目计划的项目，按时提交统计报表，及时向社会公告审计结果的整改情况，为经济平稳运行当好经济卫士。审计单位11个，出具审计报告和专项审计调查报告12篇，审计提出建议40条，提交审计信息5篇，领导干部自然资源资产离任（任中）审计项目1个，审计建议采纳率90%以上，向社会公告审计结果7篇 。</t>
  </si>
  <si>
    <t>审计报告和专项审计调查报告</t>
  </si>
  <si>
    <t>12</t>
  </si>
  <si>
    <t>篇</t>
  </si>
  <si>
    <t>反映各级审计机关在审计后所出具的正式审计报告、经济责任审计报告、经济责任审计结果报告和向地方政府或上级机关报送的审计调查报告篇数，不包括代拟稿等文书。</t>
  </si>
  <si>
    <t>审计提出建议</t>
  </si>
  <si>
    <t>40</t>
  </si>
  <si>
    <t>条</t>
  </si>
  <si>
    <t>反映审计部门提出审计建议数量情况。</t>
  </si>
  <si>
    <t>提交审计信息</t>
  </si>
  <si>
    <t>反映提交的审计专题、综合性报告和审计信息、简报、动态等数量情况。</t>
  </si>
  <si>
    <t>效益指标</t>
  </si>
  <si>
    <t>生态效益</t>
  </si>
  <si>
    <t>领导干部自然资源资产离任（任中）审计项目</t>
  </si>
  <si>
    <t>反映领导干部自然资源资产离任（任中）审计的项目数量情况。</t>
  </si>
  <si>
    <t>可持续影响</t>
  </si>
  <si>
    <t>审计建议采纳率</t>
  </si>
  <si>
    <t>90</t>
  </si>
  <si>
    <t>%</t>
  </si>
  <si>
    <t>反映审计建议被各单位采纳情况。审计建议采纳率=被采纳审计建议/审计提出建议。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</si>
  <si>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</si>
  <si>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</si>
  <si>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</si>
  <si>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</si>
  <si>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做好本部门外聘人员经费保障，按规定落实外聘人员各项待遇，支持部门正常履职。</t>
  </si>
  <si>
    <t>编外人员人数</t>
  </si>
  <si>
    <t>=</t>
  </si>
  <si>
    <t>人</t>
  </si>
  <si>
    <t>反映单位实际聘用编外人员的情况。</t>
  </si>
  <si>
    <t>成本指标</t>
  </si>
  <si>
    <t>经济成本指标</t>
  </si>
  <si>
    <t>&lt;=</t>
  </si>
  <si>
    <t>0</t>
  </si>
  <si>
    <t>反映编外人员支出成本的同比变动情况。</t>
  </si>
  <si>
    <t>社会效益</t>
  </si>
  <si>
    <t>补充审计力量对整体审计工作效率的影响</t>
  </si>
  <si>
    <t>保持（或提升）</t>
  </si>
  <si>
    <t>定性指标</t>
  </si>
  <si>
    <t>反映补充审计力量对整体审计工作效率的影响。</t>
  </si>
  <si>
    <t>单位相关工作人员满意度</t>
  </si>
  <si>
    <t>反映单位相关人员对外聘人员工作的满意程度。</t>
  </si>
  <si>
    <t>预算06表</t>
  </si>
  <si>
    <t>2025年部门政府性基金预算支出预算表</t>
  </si>
  <si>
    <t>政府性基金预算支出</t>
  </si>
  <si>
    <t>注：剑川县审计局无政府性基金收入，无使用政府性基金安排的支出，所以政府性基金预算支出预算表公开空表。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</si>
  <si>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</si>
  <si>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</si>
  <si>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</si>
  <si>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</si>
  <si>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</si>
  <si>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</si>
  <si>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</si>
  <si>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</si>
  <si>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</si>
  <si>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</si>
  <si>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</si>
  <si>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</si>
  <si>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办公复印纸</t>
  </si>
  <si>
    <t>A05040101 复印纸</t>
  </si>
  <si>
    <t>箱</t>
  </si>
  <si>
    <t>预算08表</t>
  </si>
  <si>
    <t>2025年部门政府购买服务预算表</t>
  </si>
  <si>
    <t>政府购买服务项目</t>
  </si>
  <si>
    <t>政府购买服务目录</t>
  </si>
  <si>
    <t>注：剑川县审计局无政府购买服务支出，所以政府购买服务预算表公开空表。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</si>
  <si>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</si>
  <si>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</si>
  <si>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</si>
  <si>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</si>
  <si>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</si>
  <si>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</si>
  <si>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</si>
  <si>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</si>
  <si>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</si>
  <si>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</si>
  <si>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</si>
  <si>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</si>
  <si>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</si>
  <si>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</si>
  <si>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</si>
  <si>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</si>
  <si>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</si>
  <si>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</si>
  <si>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</si>
  <si>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</si>
  <si>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</si>
  <si>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</si>
  <si>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</si>
  <si>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</si>
  <si>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注：剑川县审计局无省对下转移支付情况，所以省对下转移支付预算表公开空表。</t>
  </si>
  <si>
    <t>预算09-2表</t>
  </si>
  <si>
    <t>2025年省对下转移支付绩效目标表</t>
  </si>
  <si>
    <t>注：剑川县审计局无省对下转移支付情况，所以省对下转移支付绩效目标表公开空表。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</si>
  <si>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</si>
  <si>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</si>
  <si>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</si>
  <si>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</si>
  <si>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</si>
  <si>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</si>
  <si>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</si>
  <si>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</si>
  <si>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</si>
  <si>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</si>
  <si>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</si>
  <si>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注：剑川县审计局无新增资产配置情况，所以新增资产配置表公开空表。</t>
  </si>
  <si>
    <t>预算11表</t>
  </si>
  <si>
    <t>2025年中央转移支付补助项目支出预算表</t>
  </si>
  <si>
    <t>上级补助</t>
  </si>
  <si>
    <t>注：按现行会计核算体系，剑川县审计局无中央转移支付补助项目支出，所以中央转移支付补助项目支出预算表公开空表。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</si>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</sst>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
    <numFmt numFmtId="180" formatCode="#,##0.00;\-#,##0.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3" borderId="21" applyNumberFormat="0" applyAlignment="0" applyProtection="0">
      <alignment vertical="center"/>
    </xf>
    <xf numFmtId="0" fontId="31" fillId="4" borderId="22" applyNumberFormat="0" applyAlignment="0" applyProtection="0">
      <alignment vertical="center"/>
    </xf>
    <xf numFmtId="0" fontId="32" fillId="4" borderId="21" applyNumberFormat="0" applyAlignment="0" applyProtection="0">
      <alignment vertical="center"/>
    </xf>
    <xf numFmtId="0" fontId="33" fillId="5"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179" fontId="8" fillId="0" borderId="7">
      <alignment horizontal="right" vertical="center"/>
    </xf>
    <xf numFmtId="49" fontId="8" fillId="0" borderId="7">
      <alignment horizontal="left" vertical="center" wrapText="1"/>
    </xf>
    <xf numFmtId="180" fontId="8" fillId="0" borderId="7">
      <alignment horizontal="right" vertical="center"/>
    </xf>
    <xf numFmtId="180" fontId="8" fillId="0" borderId="7">
      <alignment horizontal="right" vertical="center"/>
    </xf>
  </cellStyleXfs>
  <cellXfs count="179">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6" applyFont="1">
      <alignment horizontal="right" vertical="center"/>
    </xf>
    <xf numFmtId="49" fontId="5" fillId="0" borderId="7" xfId="54"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4" applyBorder="1">
      <alignment horizontal="left" vertical="center" wrapText="1"/>
    </xf>
    <xf numFmtId="49" fontId="8" fillId="0" borderId="0" xfId="54" applyBorder="1" applyAlignment="1">
      <alignment horizontal="right" vertical="center" wrapText="1"/>
    </xf>
    <xf numFmtId="49" fontId="9" fillId="0" borderId="0" xfId="54" applyFont="1" applyBorder="1" applyAlignment="1">
      <alignment horizontal="center" vertical="center" wrapText="1"/>
    </xf>
    <xf numFmtId="49" fontId="10" fillId="0" borderId="7" xfId="54" applyFont="1" applyAlignment="1">
      <alignment horizontal="center" vertical="center" wrapText="1"/>
    </xf>
    <xf numFmtId="49" fontId="11" fillId="0" borderId="7" xfId="54" applyAlignment="1">
      <alignment horizontal="center" vertical="center" wrapText="1"/>
    </xf>
    <xf numFmtId="49" fontId="10" fillId="0" borderId="7" xfId="54" applyFont="1">
      <alignment horizontal="left" vertical="center" wrapText="1"/>
    </xf>
    <xf numFmtId="179" fontId="8" fillId="0" borderId="7" xfId="53">
      <alignment horizontal="right" vertical="center"/>
    </xf>
    <xf numFmtId="180" fontId="8" fillId="0" borderId="7" xfId="56">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3" fillId="0" borderId="14" xfId="0" applyFont="1" applyBorder="1" applyAlignment="1">
      <alignment horizontal="right" vertical="center"/>
    </xf>
    <xf numFmtId="0" fontId="3" fillId="0" borderId="6" xfId="0" applyFont="1" applyBorder="1" applyAlignment="1">
      <alignment horizontal="left" vertical="center" wrapText="1" indent="1"/>
    </xf>
    <xf numFmtId="0" fontId="3" fillId="0" borderId="14" xfId="0" applyFont="1" applyBorder="1" applyAlignment="1">
      <alignment horizontal="center" vertical="center" wrapText="1"/>
    </xf>
    <xf numFmtId="179" fontId="5" fillId="0" borderId="7" xfId="53" applyFont="1" applyAlignment="1">
      <alignment horizontal="center" vertical="center"/>
    </xf>
    <xf numFmtId="0" fontId="3" fillId="0" borderId="6" xfId="0" applyFont="1" applyBorder="1" applyAlignment="1">
      <alignment horizontal="left" vertical="center" wrapText="1" indent="2"/>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4" applyFont="1" applyAlignment="1">
      <alignment horizontal="left" vertical="center" wrapText="1" indent="1"/>
    </xf>
    <xf numFmtId="49" fontId="5" fillId="0" borderId="7" xfId="54"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4"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7" xfId="0" applyFont="1" applyBorder="1" applyAlignment="1" applyProtection="1">
      <alignment horizontal="center" vertical="center"/>
      <protection locked="0"/>
    </xf>
    <xf numFmtId="0" fontId="3" fillId="0" borderId="17" xfId="0" applyFont="1" applyBorder="1" applyAlignment="1">
      <alignment horizontal="left" vertical="center" wrapText="1"/>
    </xf>
    <xf numFmtId="4" fontId="3" fillId="0" borderId="17" xfId="0" applyNumberFormat="1" applyFont="1" applyBorder="1" applyAlignment="1">
      <alignment horizontal="right" vertical="center"/>
    </xf>
    <xf numFmtId="4" fontId="3" fillId="0" borderId="17" xfId="0" applyNumberFormat="1" applyFont="1" applyBorder="1" applyAlignment="1" applyProtection="1">
      <alignment horizontal="right" vertical="center"/>
      <protection locked="0"/>
    </xf>
    <xf numFmtId="0" fontId="3" fillId="0" borderId="17" xfId="0" applyFont="1" applyBorder="1" applyAlignment="1">
      <alignment horizontal="left" vertical="center" wrapText="1" indent="1"/>
    </xf>
    <xf numFmtId="0" fontId="3" fillId="0" borderId="17" xfId="0" applyFont="1" applyBorder="1" applyAlignment="1">
      <alignment horizontal="left" vertical="center" wrapText="1" indent="2"/>
    </xf>
    <xf numFmtId="0" fontId="1" fillId="0" borderId="17" xfId="0" applyFont="1" applyBorder="1" applyAlignment="1" applyProtection="1">
      <alignment horizontal="center" vertical="center" wrapText="1"/>
      <protection locked="0"/>
    </xf>
    <xf numFmtId="0" fontId="1" fillId="0" borderId="17"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180" fontId="5" fillId="0" borderId="0" xfId="56" applyFont="1" applyBorder="1">
      <alignment horizontal="right" vertical="center"/>
    </xf>
    <xf numFmtId="0" fontId="12" fillId="0" borderId="0" xfId="0" applyFont="1" applyAlignment="1" applyProtection="1">
      <alignment horizontal="center" vertical="center"/>
      <protection locked="0"/>
    </xf>
    <xf numFmtId="0" fontId="1" fillId="0" borderId="17" xfId="0" applyFont="1" applyBorder="1" applyAlignment="1">
      <alignment horizontal="center" vertical="center"/>
    </xf>
    <xf numFmtId="180" fontId="5" fillId="0" borderId="17" xfId="56" applyFont="1" applyBorder="1">
      <alignment horizontal="right" vertical="center"/>
    </xf>
    <xf numFmtId="0" fontId="3" fillId="0" borderId="17" xfId="0" applyFont="1" applyBorder="1" applyAlignment="1" applyProtection="1">
      <alignment horizontal="center" vertical="center"/>
      <protection locked="0"/>
    </xf>
    <xf numFmtId="0" fontId="3" fillId="0" borderId="1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17" xfId="0" applyFont="1" applyBorder="1" applyAlignment="1" applyProtection="1">
      <alignment horizontal="center" vertical="center"/>
      <protection locked="0"/>
    </xf>
    <xf numFmtId="0" fontId="21" fillId="0" borderId="17" xfId="0" applyFont="1" applyBorder="1" applyAlignment="1">
      <alignment horizontal="center" vertical="center" wrapText="1"/>
    </xf>
    <xf numFmtId="0" fontId="6" fillId="0" borderId="0" xfId="0" applyFont="1" applyAlignment="1">
      <alignment horizontal="center" vertical="top"/>
    </xf>
    <xf numFmtId="0" fontId="3" fillId="0" borderId="17" xfId="0" applyFont="1" applyBorder="1" applyAlignment="1">
      <alignment horizontal="left" vertical="center"/>
    </xf>
    <xf numFmtId="49" fontId="5" fillId="0" borderId="17" xfId="54" applyFont="1" applyBorder="1">
      <alignment horizontal="left" vertical="center" wrapText="1"/>
    </xf>
    <xf numFmtId="0" fontId="20" fillId="0" borderId="17" xfId="0" applyFont="1" applyBorder="1" applyAlignment="1">
      <alignment horizontal="center" vertical="center"/>
    </xf>
    <xf numFmtId="4" fontId="20" fillId="0" borderId="17" xfId="0" applyNumberFormat="1" applyFont="1" applyBorder="1" applyAlignment="1">
      <alignment horizontal="right" vertical="center"/>
    </xf>
    <xf numFmtId="0" fontId="20" fillId="0" borderId="17" xfId="0" applyFont="1" applyBorder="1" applyAlignment="1">
      <alignment horizontal="left" vertical="center"/>
    </xf>
    <xf numFmtId="180" fontId="20" fillId="0" borderId="17" xfId="0" applyNumberFormat="1" applyFont="1" applyBorder="1" applyAlignment="1">
      <alignment horizontal="right" vertical="center"/>
    </xf>
    <xf numFmtId="0" fontId="5" fillId="0" borderId="17" xfId="0" applyFont="1" applyBorder="1" applyAlignment="1">
      <alignment horizontal="left" vertical="center"/>
    </xf>
    <xf numFmtId="0" fontId="20" fillId="0" borderId="17" xfId="0" applyFont="1" applyBorder="1" applyAlignment="1" applyProtection="1">
      <alignment horizontal="center" vertical="center"/>
      <protection locked="0"/>
    </xf>
    <xf numFmtId="4" fontId="20" fillId="0" borderId="17" xfId="0" applyNumberFormat="1" applyFont="1" applyBorder="1" applyAlignment="1" applyProtection="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TimeStyle" xfId="52"/>
    <cellStyle name="IntegralNumberStyle" xfId="53"/>
    <cellStyle name="TextStyle" xfId="54"/>
    <cellStyle name="NumberStyle" xfId="55"/>
    <cellStyle name="Money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7" workbookViewId="0">
      <selection activeCell="B26" sqref="B26"/>
    </sheetView>
  </sheetViews>
  <sheetFormatPr defaultColWidth="8" defaultRowHeight="14.25" customHeight="1" outlineLevelCol="3"/>
  <cols>
    <col min="1" max="1" width="39.575" customWidth="1"/>
    <col min="2" max="2" width="46.3083333333333" customWidth="1"/>
    <col min="3" max="3" width="40.4166666666667" customWidth="1"/>
    <col min="4" max="4" width="50.175" customWidth="1"/>
  </cols>
  <sheetData>
    <row r="1" ht="12" customHeight="1" spans="4:4">
      <c r="D1" s="101" t="s">
        <v>0</v>
      </c>
    </row>
    <row r="2" ht="36" customHeight="1" spans="1:4">
      <c r="A2" s="43" t="s">
        <v>1</v>
      </c>
      <c r="B2" s="169"/>
      <c r="C2" s="169"/>
      <c r="D2" s="169"/>
    </row>
    <row r="3" ht="21" customHeight="1" spans="1:4">
      <c r="A3" s="92" t="str">
        <f>"单位名称："&amp;"剑川县审计局"</f>
        <v>单位名称：剑川县审计局</v>
      </c>
      <c r="B3" s="136"/>
      <c r="C3" s="136"/>
      <c r="D3" s="100" t="s">
        <v>2</v>
      </c>
    </row>
    <row r="4" ht="19.5" customHeight="1" spans="1:4">
      <c r="A4" s="149" t="s">
        <v>3</v>
      </c>
      <c r="B4" s="149"/>
      <c r="C4" s="149" t="s">
        <v>4</v>
      </c>
      <c r="D4" s="149"/>
    </row>
    <row r="5" ht="19.5" customHeight="1" spans="1:4">
      <c r="A5" s="149" t="s">
        <v>5</v>
      </c>
      <c r="B5" s="149" t="s">
        <v>6</v>
      </c>
      <c r="C5" s="149" t="s">
        <v>7</v>
      </c>
      <c r="D5" s="149" t="s">
        <v>6</v>
      </c>
    </row>
    <row r="6" ht="19.5" customHeight="1" spans="1:4">
      <c r="A6" s="149"/>
      <c r="B6" s="149"/>
      <c r="C6" s="149"/>
      <c r="D6" s="149"/>
    </row>
    <row r="7" ht="25.4" customHeight="1" spans="1:4">
      <c r="A7" s="170" t="s">
        <v>8</v>
      </c>
      <c r="B7" s="152">
        <v>3722764.84</v>
      </c>
      <c r="C7" s="171" t="str">
        <f>"一"&amp;"、"&amp;"一般公共服务支出"</f>
        <v>一、一般公共服务支出</v>
      </c>
      <c r="D7" s="152">
        <v>3004694.33</v>
      </c>
    </row>
    <row r="8" ht="25.4" customHeight="1" spans="1:4">
      <c r="A8" s="170" t="s">
        <v>9</v>
      </c>
      <c r="B8" s="152"/>
      <c r="C8" s="171" t="str">
        <f>"二"&amp;"、"&amp;"社会保障和就业支出"</f>
        <v>二、社会保障和就业支出</v>
      </c>
      <c r="D8" s="152">
        <v>257265.04</v>
      </c>
    </row>
    <row r="9" ht="25.4" customHeight="1" spans="1:4">
      <c r="A9" s="170" t="s">
        <v>10</v>
      </c>
      <c r="B9" s="152"/>
      <c r="C9" s="171" t="str">
        <f>"三"&amp;"、"&amp;"卫生健康支出"</f>
        <v>三、卫生健康支出</v>
      </c>
      <c r="D9" s="152">
        <v>227841.68</v>
      </c>
    </row>
    <row r="10" ht="25.4" customHeight="1" spans="1:4">
      <c r="A10" s="170" t="s">
        <v>11</v>
      </c>
      <c r="B10" s="153"/>
      <c r="C10" s="171" t="str">
        <f>"四"&amp;"、"&amp;"住房保障支出"</f>
        <v>四、住房保障支出</v>
      </c>
      <c r="D10" s="152">
        <v>232963.79</v>
      </c>
    </row>
    <row r="11" ht="25.4" customHeight="1" spans="1:4">
      <c r="A11" s="170" t="s">
        <v>12</v>
      </c>
      <c r="B11" s="152">
        <v>70000</v>
      </c>
      <c r="C11" s="171"/>
      <c r="D11" s="152"/>
    </row>
    <row r="12" ht="25.4" customHeight="1" spans="1:4">
      <c r="A12" s="170" t="s">
        <v>13</v>
      </c>
      <c r="B12" s="153"/>
      <c r="C12" s="171"/>
      <c r="D12" s="152"/>
    </row>
    <row r="13" ht="25.4" customHeight="1" spans="1:4">
      <c r="A13" s="170" t="s">
        <v>14</v>
      </c>
      <c r="B13" s="153"/>
      <c r="C13" s="171"/>
      <c r="D13" s="152"/>
    </row>
    <row r="14" ht="25.4" customHeight="1" spans="1:4">
      <c r="A14" s="170" t="s">
        <v>15</v>
      </c>
      <c r="B14" s="153"/>
      <c r="C14" s="171"/>
      <c r="D14" s="152"/>
    </row>
    <row r="15" ht="25.4" customHeight="1" spans="1:4">
      <c r="A15" s="170" t="s">
        <v>16</v>
      </c>
      <c r="B15" s="153"/>
      <c r="C15" s="171"/>
      <c r="D15" s="152"/>
    </row>
    <row r="16" ht="25.4" customHeight="1" spans="1:4">
      <c r="A16" s="170" t="s">
        <v>17</v>
      </c>
      <c r="B16" s="152">
        <v>70000</v>
      </c>
      <c r="C16" s="171"/>
      <c r="D16" s="152"/>
    </row>
    <row r="17" ht="25.4" customHeight="1" spans="1:4">
      <c r="A17" s="172" t="s">
        <v>18</v>
      </c>
      <c r="B17" s="173">
        <v>3792764.84</v>
      </c>
      <c r="C17" s="172" t="s">
        <v>19</v>
      </c>
      <c r="D17" s="173">
        <v>3722764.84</v>
      </c>
    </row>
    <row r="18" ht="25.4" customHeight="1" spans="1:4">
      <c r="A18" s="174" t="s">
        <v>20</v>
      </c>
      <c r="B18" s="173"/>
      <c r="C18" s="174" t="s">
        <v>21</v>
      </c>
      <c r="D18" s="175">
        <v>70000</v>
      </c>
    </row>
    <row r="19" ht="25.4" customHeight="1" spans="1:4">
      <c r="A19" s="176" t="s">
        <v>22</v>
      </c>
      <c r="B19" s="152"/>
      <c r="C19" s="176" t="s">
        <v>22</v>
      </c>
      <c r="D19" s="153"/>
    </row>
    <row r="20" ht="25.4" customHeight="1" spans="1:4">
      <c r="A20" s="176" t="s">
        <v>23</v>
      </c>
      <c r="B20" s="152"/>
      <c r="C20" s="176" t="s">
        <v>24</v>
      </c>
      <c r="D20" s="153">
        <v>70000</v>
      </c>
    </row>
    <row r="21" ht="25.4" customHeight="1" spans="1:4">
      <c r="A21" s="177" t="s">
        <v>25</v>
      </c>
      <c r="B21" s="173">
        <v>3792764.84</v>
      </c>
      <c r="C21" s="172" t="s">
        <v>26</v>
      </c>
      <c r="D21" s="178">
        <v>3792764.84</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37" sqref="B37"/>
    </sheetView>
  </sheetViews>
  <sheetFormatPr defaultColWidth="8" defaultRowHeight="14.25" customHeight="1"/>
  <cols>
    <col min="1" max="1" width="21.1416666666667" customWidth="1"/>
    <col min="2" max="2" width="35.275" customWidth="1"/>
    <col min="3" max="19" width="16.175" customWidth="1"/>
  </cols>
  <sheetData>
    <row r="1" ht="12" customHeight="1" spans="1:18">
      <c r="A1" s="159"/>
      <c r="J1" s="165"/>
      <c r="R1" s="2" t="s">
        <v>27</v>
      </c>
    </row>
    <row r="2" ht="36" customHeight="1" spans="1:19">
      <c r="A2" s="160" t="s">
        <v>28</v>
      </c>
      <c r="B2" s="27"/>
      <c r="C2" s="27"/>
      <c r="D2" s="27"/>
      <c r="E2" s="27"/>
      <c r="F2" s="27"/>
      <c r="G2" s="27"/>
      <c r="H2" s="27"/>
      <c r="I2" s="27"/>
      <c r="J2" s="44"/>
      <c r="K2" s="27"/>
      <c r="L2" s="27"/>
      <c r="M2" s="27"/>
      <c r="N2" s="27"/>
      <c r="O2" s="27"/>
      <c r="P2" s="27"/>
      <c r="Q2" s="27"/>
      <c r="R2" s="27"/>
      <c r="S2" s="27"/>
    </row>
    <row r="3" ht="20.25" customHeight="1" spans="1:19">
      <c r="A3" s="92" t="str">
        <f>"单位名称："&amp;"剑川县审计局"</f>
        <v>单位名称：剑川县审计局</v>
      </c>
      <c r="B3" s="6"/>
      <c r="C3" s="6"/>
      <c r="D3" s="6"/>
      <c r="E3" s="6"/>
      <c r="F3" s="6"/>
      <c r="G3" s="6"/>
      <c r="H3" s="6"/>
      <c r="I3" s="6"/>
      <c r="J3" s="166"/>
      <c r="K3" s="6"/>
      <c r="L3" s="6"/>
      <c r="M3" s="6"/>
      <c r="N3" s="7"/>
      <c r="O3" s="7"/>
      <c r="P3" s="7"/>
      <c r="Q3" s="7"/>
      <c r="R3" s="7" t="s">
        <v>2</v>
      </c>
      <c r="S3" s="7" t="s">
        <v>2</v>
      </c>
    </row>
    <row r="4" ht="18.75" customHeight="1" spans="1:19">
      <c r="A4" s="156" t="s">
        <v>29</v>
      </c>
      <c r="B4" s="156" t="s">
        <v>30</v>
      </c>
      <c r="C4" s="156" t="s">
        <v>31</v>
      </c>
      <c r="D4" s="156" t="s">
        <v>32</v>
      </c>
      <c r="E4" s="157"/>
      <c r="F4" s="157"/>
      <c r="G4" s="157"/>
      <c r="H4" s="157"/>
      <c r="I4" s="157"/>
      <c r="J4" s="167"/>
      <c r="K4" s="157"/>
      <c r="L4" s="157"/>
      <c r="M4" s="157"/>
      <c r="N4" s="157"/>
      <c r="O4" s="157" t="s">
        <v>20</v>
      </c>
      <c r="P4" s="157"/>
      <c r="Q4" s="157"/>
      <c r="R4" s="157"/>
      <c r="S4" s="157"/>
    </row>
    <row r="5" ht="18" customHeight="1" spans="1:19">
      <c r="A5" s="157"/>
      <c r="B5" s="157"/>
      <c r="C5" s="157"/>
      <c r="D5" s="157" t="s">
        <v>33</v>
      </c>
      <c r="E5" s="157" t="s">
        <v>34</v>
      </c>
      <c r="F5" s="157" t="s">
        <v>35</v>
      </c>
      <c r="G5" s="157" t="s">
        <v>36</v>
      </c>
      <c r="H5" s="157" t="s">
        <v>37</v>
      </c>
      <c r="I5" s="157" t="s">
        <v>38</v>
      </c>
      <c r="J5" s="167"/>
      <c r="K5" s="157" t="s">
        <v>39</v>
      </c>
      <c r="L5" s="157" t="s">
        <v>40</v>
      </c>
      <c r="M5" s="157" t="s">
        <v>41</v>
      </c>
      <c r="N5" s="157" t="s">
        <v>42</v>
      </c>
      <c r="O5" s="168" t="s">
        <v>33</v>
      </c>
      <c r="P5" s="168" t="s">
        <v>34</v>
      </c>
      <c r="Q5" s="168" t="s">
        <v>35</v>
      </c>
      <c r="R5" s="168" t="s">
        <v>36</v>
      </c>
      <c r="S5" s="168" t="s">
        <v>43</v>
      </c>
    </row>
    <row r="6" ht="29.25" customHeight="1" spans="1:19">
      <c r="A6" s="161"/>
      <c r="B6" s="161"/>
      <c r="C6" s="161"/>
      <c r="D6" s="161"/>
      <c r="E6" s="161"/>
      <c r="F6" s="161"/>
      <c r="G6" s="161"/>
      <c r="H6" s="161"/>
      <c r="I6" s="156" t="s">
        <v>33</v>
      </c>
      <c r="J6" s="156" t="s">
        <v>44</v>
      </c>
      <c r="K6" s="156" t="s">
        <v>39</v>
      </c>
      <c r="L6" s="156" t="s">
        <v>40</v>
      </c>
      <c r="M6" s="156" t="s">
        <v>41</v>
      </c>
      <c r="N6" s="156" t="s">
        <v>42</v>
      </c>
      <c r="O6" s="156"/>
      <c r="P6" s="156"/>
      <c r="Q6" s="156"/>
      <c r="R6" s="156"/>
      <c r="S6" s="156"/>
    </row>
    <row r="7" ht="16.5" customHeight="1" spans="1:19">
      <c r="A7" s="161">
        <v>1</v>
      </c>
      <c r="B7" s="161">
        <v>2</v>
      </c>
      <c r="C7" s="161">
        <v>3</v>
      </c>
      <c r="D7" s="161">
        <v>4</v>
      </c>
      <c r="E7" s="161">
        <v>5</v>
      </c>
      <c r="F7" s="161">
        <v>6</v>
      </c>
      <c r="G7" s="161">
        <v>7</v>
      </c>
      <c r="H7" s="161">
        <v>8</v>
      </c>
      <c r="I7" s="161">
        <v>9</v>
      </c>
      <c r="J7" s="167">
        <v>10</v>
      </c>
      <c r="K7" s="167">
        <v>11</v>
      </c>
      <c r="L7" s="167">
        <v>12</v>
      </c>
      <c r="M7" s="167">
        <v>13</v>
      </c>
      <c r="N7" s="167">
        <v>14</v>
      </c>
      <c r="O7" s="167">
        <v>15</v>
      </c>
      <c r="P7" s="167">
        <v>16</v>
      </c>
      <c r="Q7" s="167">
        <v>17</v>
      </c>
      <c r="R7" s="167">
        <v>18</v>
      </c>
      <c r="S7" s="167">
        <v>19</v>
      </c>
    </row>
    <row r="8" ht="31.4" customHeight="1" spans="1:19">
      <c r="A8" s="151" t="s">
        <v>45</v>
      </c>
      <c r="B8" s="151" t="s">
        <v>46</v>
      </c>
      <c r="C8" s="162">
        <v>3792764.84</v>
      </c>
      <c r="D8" s="152">
        <v>3792764.84</v>
      </c>
      <c r="E8" s="153">
        <v>3722764.84</v>
      </c>
      <c r="F8" s="153"/>
      <c r="G8" s="153"/>
      <c r="H8" s="153"/>
      <c r="I8" s="153">
        <v>70000</v>
      </c>
      <c r="J8" s="153"/>
      <c r="K8" s="153"/>
      <c r="L8" s="153"/>
      <c r="M8" s="153"/>
      <c r="N8" s="153">
        <v>70000</v>
      </c>
      <c r="O8" s="153"/>
      <c r="P8" s="153"/>
      <c r="Q8" s="153"/>
      <c r="R8" s="153"/>
      <c r="S8" s="153"/>
    </row>
    <row r="9" ht="31.4" customHeight="1" spans="1:19">
      <c r="A9" s="154" t="s">
        <v>47</v>
      </c>
      <c r="B9" s="154" t="s">
        <v>46</v>
      </c>
      <c r="C9" s="162">
        <v>3792764.84</v>
      </c>
      <c r="D9" s="152">
        <v>3792764.84</v>
      </c>
      <c r="E9" s="153">
        <v>3722764.84</v>
      </c>
      <c r="F9" s="153"/>
      <c r="G9" s="153"/>
      <c r="H9" s="153"/>
      <c r="I9" s="153">
        <v>70000</v>
      </c>
      <c r="J9" s="153"/>
      <c r="K9" s="153"/>
      <c r="L9" s="153"/>
      <c r="M9" s="153"/>
      <c r="N9" s="153">
        <v>70000</v>
      </c>
      <c r="O9" s="153"/>
      <c r="P9" s="153"/>
      <c r="Q9" s="153"/>
      <c r="R9" s="153"/>
      <c r="S9" s="153"/>
    </row>
    <row r="10" ht="16.5" customHeight="1" spans="1:19">
      <c r="A10" s="163" t="s">
        <v>31</v>
      </c>
      <c r="B10" s="164"/>
      <c r="C10" s="152">
        <v>3792764.84</v>
      </c>
      <c r="D10" s="152">
        <v>3792764.84</v>
      </c>
      <c r="E10" s="153">
        <v>3722764.84</v>
      </c>
      <c r="F10" s="153"/>
      <c r="G10" s="153"/>
      <c r="H10" s="153"/>
      <c r="I10" s="153">
        <v>70000</v>
      </c>
      <c r="J10" s="153"/>
      <c r="K10" s="153"/>
      <c r="L10" s="153"/>
      <c r="M10" s="153"/>
      <c r="N10" s="153">
        <v>70000</v>
      </c>
      <c r="O10" s="153"/>
      <c r="P10" s="153"/>
      <c r="Q10" s="153"/>
      <c r="R10" s="153"/>
      <c r="S10" s="153"/>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235416666666667" right="0.118055555555556" top="1" bottom="1" header="0.5" footer="0.5"/>
  <pageSetup paperSize="9" scale="44"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B9" workbookViewId="0">
      <selection activeCell="L16" sqref="L16"/>
    </sheetView>
  </sheetViews>
  <sheetFormatPr defaultColWidth="9.14166666666667" defaultRowHeight="14.25" customHeight="1"/>
  <cols>
    <col min="1" max="1" width="14.275" customWidth="1"/>
    <col min="2" max="2" width="32.575" customWidth="1"/>
    <col min="3" max="6" width="18.85" customWidth="1"/>
    <col min="7" max="11" width="7.81666666666667" customWidth="1"/>
    <col min="12" max="12" width="12.375" customWidth="1"/>
    <col min="13" max="15" width="7.81666666666667" customWidth="1"/>
  </cols>
  <sheetData>
    <row r="1" ht="15.75" customHeight="1" spans="15:15">
      <c r="O1" s="53" t="s">
        <v>48</v>
      </c>
    </row>
    <row r="2" ht="28.5" customHeight="1" spans="1:15">
      <c r="A2" s="27" t="s">
        <v>49</v>
      </c>
      <c r="B2" s="27"/>
      <c r="C2" s="27"/>
      <c r="D2" s="27"/>
      <c r="E2" s="27"/>
      <c r="F2" s="27"/>
      <c r="G2" s="27"/>
      <c r="H2" s="27"/>
      <c r="I2" s="27"/>
      <c r="J2" s="27"/>
      <c r="K2" s="27"/>
      <c r="L2" s="27"/>
      <c r="M2" s="27"/>
      <c r="N2" s="27"/>
      <c r="O2" s="27"/>
    </row>
    <row r="3" ht="15" customHeight="1" spans="1:15">
      <c r="A3" s="102" t="str">
        <f>"单位名称："&amp;"剑川县审计局"</f>
        <v>单位名称：剑川县审计局</v>
      </c>
      <c r="B3" s="103"/>
      <c r="C3" s="56"/>
      <c r="D3" s="56"/>
      <c r="E3" s="56"/>
      <c r="F3" s="56"/>
      <c r="G3" s="6"/>
      <c r="H3" s="56"/>
      <c r="I3" s="56"/>
      <c r="J3" s="6"/>
      <c r="K3" s="56"/>
      <c r="L3" s="56"/>
      <c r="M3" s="6"/>
      <c r="N3" s="6"/>
      <c r="O3" s="104" t="s">
        <v>2</v>
      </c>
    </row>
    <row r="4" ht="18.75" customHeight="1" spans="1:15">
      <c r="A4" s="148" t="s">
        <v>50</v>
      </c>
      <c r="B4" s="148" t="s">
        <v>51</v>
      </c>
      <c r="C4" s="149" t="s">
        <v>31</v>
      </c>
      <c r="D4" s="149" t="s">
        <v>34</v>
      </c>
      <c r="E4" s="149"/>
      <c r="F4" s="149"/>
      <c r="G4" s="148" t="s">
        <v>35</v>
      </c>
      <c r="H4" s="148" t="s">
        <v>36</v>
      </c>
      <c r="I4" s="148" t="s">
        <v>52</v>
      </c>
      <c r="J4" s="149" t="s">
        <v>53</v>
      </c>
      <c r="K4" s="148" t="s">
        <v>54</v>
      </c>
      <c r="L4" s="148" t="s">
        <v>55</v>
      </c>
      <c r="M4" s="148" t="s">
        <v>56</v>
      </c>
      <c r="N4" s="148" t="s">
        <v>57</v>
      </c>
      <c r="O4" s="148" t="s">
        <v>58</v>
      </c>
    </row>
    <row r="5" ht="48" customHeight="1" spans="1:15">
      <c r="A5" s="149"/>
      <c r="B5" s="149"/>
      <c r="C5" s="149"/>
      <c r="D5" s="149" t="s">
        <v>33</v>
      </c>
      <c r="E5" s="149" t="s">
        <v>59</v>
      </c>
      <c r="F5" s="149" t="s">
        <v>60</v>
      </c>
      <c r="G5" s="149"/>
      <c r="H5" s="149"/>
      <c r="I5" s="149"/>
      <c r="J5" s="149" t="s">
        <v>33</v>
      </c>
      <c r="K5" s="158" t="s">
        <v>54</v>
      </c>
      <c r="L5" s="158" t="s">
        <v>55</v>
      </c>
      <c r="M5" s="158" t="s">
        <v>56</v>
      </c>
      <c r="N5" s="158" t="s">
        <v>57</v>
      </c>
      <c r="O5" s="158" t="s">
        <v>58</v>
      </c>
    </row>
    <row r="6" ht="16.5" customHeight="1" spans="1:15">
      <c r="A6" s="149">
        <v>1</v>
      </c>
      <c r="B6" s="149">
        <v>2</v>
      </c>
      <c r="C6" s="149">
        <v>3</v>
      </c>
      <c r="D6" s="149">
        <v>4</v>
      </c>
      <c r="E6" s="149">
        <v>5</v>
      </c>
      <c r="F6" s="149">
        <v>6</v>
      </c>
      <c r="G6" s="149">
        <v>7</v>
      </c>
      <c r="H6" s="150">
        <v>8</v>
      </c>
      <c r="I6" s="150">
        <v>9</v>
      </c>
      <c r="J6" s="150">
        <v>10</v>
      </c>
      <c r="K6" s="150">
        <v>11</v>
      </c>
      <c r="L6" s="150">
        <v>12</v>
      </c>
      <c r="M6" s="150">
        <v>13</v>
      </c>
      <c r="N6" s="150">
        <v>14</v>
      </c>
      <c r="O6" s="149">
        <v>15</v>
      </c>
    </row>
    <row r="7" ht="20.25" customHeight="1" spans="1:15">
      <c r="A7" s="151" t="s">
        <v>61</v>
      </c>
      <c r="B7" s="151" t="s">
        <v>62</v>
      </c>
      <c r="C7" s="152">
        <v>3004694.33</v>
      </c>
      <c r="D7" s="152">
        <v>3004694.33</v>
      </c>
      <c r="E7" s="152">
        <v>2240594.33</v>
      </c>
      <c r="F7" s="152">
        <v>764100</v>
      </c>
      <c r="G7" s="153"/>
      <c r="H7" s="152"/>
      <c r="I7" s="152"/>
      <c r="J7" s="152"/>
      <c r="K7" s="152"/>
      <c r="L7" s="152"/>
      <c r="M7" s="153"/>
      <c r="N7" s="152"/>
      <c r="O7" s="152"/>
    </row>
    <row r="8" ht="20.25" customHeight="1" spans="1:15">
      <c r="A8" s="154" t="s">
        <v>63</v>
      </c>
      <c r="B8" s="154" t="s">
        <v>64</v>
      </c>
      <c r="C8" s="152">
        <v>3004694.33</v>
      </c>
      <c r="D8" s="152">
        <v>3004694.33</v>
      </c>
      <c r="E8" s="152">
        <v>2240594.33</v>
      </c>
      <c r="F8" s="152">
        <v>764100</v>
      </c>
      <c r="G8" s="153"/>
      <c r="H8" s="152"/>
      <c r="I8" s="152"/>
      <c r="J8" s="152"/>
      <c r="K8" s="152"/>
      <c r="L8" s="152"/>
      <c r="M8" s="153"/>
      <c r="N8" s="152"/>
      <c r="O8" s="152"/>
    </row>
    <row r="9" ht="20.25" customHeight="1" spans="1:15">
      <c r="A9" s="155" t="s">
        <v>65</v>
      </c>
      <c r="B9" s="155" t="s">
        <v>66</v>
      </c>
      <c r="C9" s="152">
        <v>2240594.33</v>
      </c>
      <c r="D9" s="152">
        <v>2240594.33</v>
      </c>
      <c r="E9" s="152">
        <v>2240594.33</v>
      </c>
      <c r="F9" s="152"/>
      <c r="G9" s="153"/>
      <c r="H9" s="152"/>
      <c r="I9" s="152"/>
      <c r="J9" s="152"/>
      <c r="K9" s="152"/>
      <c r="L9" s="152"/>
      <c r="M9" s="153"/>
      <c r="N9" s="152"/>
      <c r="O9" s="152"/>
    </row>
    <row r="10" ht="20.25" customHeight="1" spans="1:15">
      <c r="A10" s="155" t="s">
        <v>67</v>
      </c>
      <c r="B10" s="155" t="s">
        <v>68</v>
      </c>
      <c r="C10" s="152">
        <v>764100</v>
      </c>
      <c r="D10" s="152">
        <v>764100</v>
      </c>
      <c r="E10" s="152"/>
      <c r="F10" s="152">
        <v>764100</v>
      </c>
      <c r="G10" s="153"/>
      <c r="H10" s="152"/>
      <c r="I10" s="152"/>
      <c r="J10" s="152"/>
      <c r="K10" s="152"/>
      <c r="L10" s="152"/>
      <c r="M10" s="153"/>
      <c r="N10" s="152"/>
      <c r="O10" s="152"/>
    </row>
    <row r="11" ht="20.25" customHeight="1" spans="1:15">
      <c r="A11" s="151" t="s">
        <v>69</v>
      </c>
      <c r="B11" s="151" t="s">
        <v>70</v>
      </c>
      <c r="C11" s="152">
        <v>257265.04</v>
      </c>
      <c r="D11" s="152">
        <v>257265.04</v>
      </c>
      <c r="E11" s="152">
        <v>257265.04</v>
      </c>
      <c r="F11" s="152"/>
      <c r="G11" s="153"/>
      <c r="H11" s="152"/>
      <c r="I11" s="152"/>
      <c r="J11" s="152"/>
      <c r="K11" s="152"/>
      <c r="L11" s="152"/>
      <c r="M11" s="153"/>
      <c r="N11" s="152"/>
      <c r="O11" s="152"/>
    </row>
    <row r="12" ht="20.25" customHeight="1" spans="1:15">
      <c r="A12" s="154" t="s">
        <v>71</v>
      </c>
      <c r="B12" s="154" t="s">
        <v>72</v>
      </c>
      <c r="C12" s="152">
        <v>254037.92</v>
      </c>
      <c r="D12" s="152">
        <v>254037.92</v>
      </c>
      <c r="E12" s="152">
        <v>254037.92</v>
      </c>
      <c r="F12" s="152"/>
      <c r="G12" s="153"/>
      <c r="H12" s="152"/>
      <c r="I12" s="152"/>
      <c r="J12" s="152"/>
      <c r="K12" s="152"/>
      <c r="L12" s="152"/>
      <c r="M12" s="153"/>
      <c r="N12" s="152"/>
      <c r="O12" s="152"/>
    </row>
    <row r="13" ht="20.25" customHeight="1" spans="1:15">
      <c r="A13" s="155" t="s">
        <v>73</v>
      </c>
      <c r="B13" s="155" t="s">
        <v>74</v>
      </c>
      <c r="C13" s="152">
        <v>254037.92</v>
      </c>
      <c r="D13" s="152">
        <v>254037.92</v>
      </c>
      <c r="E13" s="152">
        <v>254037.92</v>
      </c>
      <c r="F13" s="152"/>
      <c r="G13" s="153"/>
      <c r="H13" s="152"/>
      <c r="I13" s="152"/>
      <c r="J13" s="152"/>
      <c r="K13" s="152"/>
      <c r="L13" s="152"/>
      <c r="M13" s="153"/>
      <c r="N13" s="152"/>
      <c r="O13" s="152"/>
    </row>
    <row r="14" ht="20.25" customHeight="1" spans="1:15">
      <c r="A14" s="154" t="s">
        <v>75</v>
      </c>
      <c r="B14" s="154" t="s">
        <v>76</v>
      </c>
      <c r="C14" s="152">
        <v>3227.12</v>
      </c>
      <c r="D14" s="152">
        <v>3227.12</v>
      </c>
      <c r="E14" s="152">
        <v>3227.12</v>
      </c>
      <c r="F14" s="152"/>
      <c r="G14" s="153"/>
      <c r="H14" s="152"/>
      <c r="I14" s="152"/>
      <c r="J14" s="152"/>
      <c r="K14" s="152"/>
      <c r="L14" s="152"/>
      <c r="M14" s="153"/>
      <c r="N14" s="152"/>
      <c r="O14" s="152"/>
    </row>
    <row r="15" ht="20.25" customHeight="1" spans="1:15">
      <c r="A15" s="155" t="s">
        <v>77</v>
      </c>
      <c r="B15" s="155" t="s">
        <v>76</v>
      </c>
      <c r="C15" s="152">
        <v>3227.12</v>
      </c>
      <c r="D15" s="152">
        <v>3227.12</v>
      </c>
      <c r="E15" s="152">
        <v>3227.12</v>
      </c>
      <c r="F15" s="152"/>
      <c r="G15" s="153"/>
      <c r="H15" s="152"/>
      <c r="I15" s="152"/>
      <c r="J15" s="152"/>
      <c r="K15" s="152"/>
      <c r="L15" s="152"/>
      <c r="M15" s="153"/>
      <c r="N15" s="152"/>
      <c r="O15" s="152"/>
    </row>
    <row r="16" ht="20.25" customHeight="1" spans="1:15">
      <c r="A16" s="151" t="s">
        <v>78</v>
      </c>
      <c r="B16" s="151" t="s">
        <v>79</v>
      </c>
      <c r="C16" s="152">
        <v>227841.68</v>
      </c>
      <c r="D16" s="152">
        <v>227841.68</v>
      </c>
      <c r="E16" s="152">
        <v>227841.68</v>
      </c>
      <c r="F16" s="152"/>
      <c r="G16" s="153"/>
      <c r="H16" s="152"/>
      <c r="I16" s="152"/>
      <c r="J16" s="152"/>
      <c r="K16" s="152"/>
      <c r="L16" s="152"/>
      <c r="M16" s="153"/>
      <c r="N16" s="152"/>
      <c r="O16" s="152"/>
    </row>
    <row r="17" ht="20.25" customHeight="1" spans="1:15">
      <c r="A17" s="154" t="s">
        <v>80</v>
      </c>
      <c r="B17" s="154" t="s">
        <v>81</v>
      </c>
      <c r="C17" s="152">
        <v>227841.68</v>
      </c>
      <c r="D17" s="152">
        <v>227841.68</v>
      </c>
      <c r="E17" s="152">
        <v>227841.68</v>
      </c>
      <c r="F17" s="152"/>
      <c r="G17" s="153"/>
      <c r="H17" s="152"/>
      <c r="I17" s="152"/>
      <c r="J17" s="152"/>
      <c r="K17" s="152"/>
      <c r="L17" s="152"/>
      <c r="M17" s="153"/>
      <c r="N17" s="152"/>
      <c r="O17" s="152"/>
    </row>
    <row r="18" ht="20.25" customHeight="1" spans="1:15">
      <c r="A18" s="155" t="s">
        <v>82</v>
      </c>
      <c r="B18" s="155" t="s">
        <v>83</v>
      </c>
      <c r="C18" s="152">
        <v>136545.38</v>
      </c>
      <c r="D18" s="152">
        <v>136545.38</v>
      </c>
      <c r="E18" s="152">
        <v>136545.38</v>
      </c>
      <c r="F18" s="152"/>
      <c r="G18" s="153"/>
      <c r="H18" s="152"/>
      <c r="I18" s="152"/>
      <c r="J18" s="152"/>
      <c r="K18" s="152"/>
      <c r="L18" s="152"/>
      <c r="M18" s="153"/>
      <c r="N18" s="152"/>
      <c r="O18" s="152"/>
    </row>
    <row r="19" ht="20.25" customHeight="1" spans="1:15">
      <c r="A19" s="155" t="s">
        <v>84</v>
      </c>
      <c r="B19" s="155" t="s">
        <v>85</v>
      </c>
      <c r="C19" s="152">
        <v>86256.3</v>
      </c>
      <c r="D19" s="152">
        <v>86256.3</v>
      </c>
      <c r="E19" s="152">
        <v>86256.3</v>
      </c>
      <c r="F19" s="152"/>
      <c r="G19" s="153"/>
      <c r="H19" s="152"/>
      <c r="I19" s="152"/>
      <c r="J19" s="152"/>
      <c r="K19" s="152"/>
      <c r="L19" s="152"/>
      <c r="M19" s="153"/>
      <c r="N19" s="152"/>
      <c r="O19" s="152"/>
    </row>
    <row r="20" ht="20.25" customHeight="1" spans="1:15">
      <c r="A20" s="155" t="s">
        <v>86</v>
      </c>
      <c r="B20" s="155" t="s">
        <v>87</v>
      </c>
      <c r="C20" s="152">
        <v>5040</v>
      </c>
      <c r="D20" s="152">
        <v>5040</v>
      </c>
      <c r="E20" s="152">
        <v>5040</v>
      </c>
      <c r="F20" s="152"/>
      <c r="G20" s="153"/>
      <c r="H20" s="152"/>
      <c r="I20" s="152"/>
      <c r="J20" s="152"/>
      <c r="K20" s="152"/>
      <c r="L20" s="152"/>
      <c r="M20" s="153"/>
      <c r="N20" s="152"/>
      <c r="O20" s="152"/>
    </row>
    <row r="21" ht="20.25" customHeight="1" spans="1:15">
      <c r="A21" s="151" t="s">
        <v>88</v>
      </c>
      <c r="B21" s="151" t="s">
        <v>89</v>
      </c>
      <c r="C21" s="152">
        <v>232963.79</v>
      </c>
      <c r="D21" s="152">
        <v>232963.79</v>
      </c>
      <c r="E21" s="152">
        <v>232963.79</v>
      </c>
      <c r="F21" s="152"/>
      <c r="G21" s="153"/>
      <c r="H21" s="152"/>
      <c r="I21" s="152"/>
      <c r="J21" s="152"/>
      <c r="K21" s="152"/>
      <c r="L21" s="152"/>
      <c r="M21" s="153"/>
      <c r="N21" s="152"/>
      <c r="O21" s="152"/>
    </row>
    <row r="22" ht="20.25" customHeight="1" spans="1:15">
      <c r="A22" s="154" t="s">
        <v>90</v>
      </c>
      <c r="B22" s="154" t="s">
        <v>91</v>
      </c>
      <c r="C22" s="152">
        <v>232963.79</v>
      </c>
      <c r="D22" s="152">
        <v>232963.79</v>
      </c>
      <c r="E22" s="152">
        <v>232963.79</v>
      </c>
      <c r="F22" s="152"/>
      <c r="G22" s="153"/>
      <c r="H22" s="152"/>
      <c r="I22" s="152"/>
      <c r="J22" s="152"/>
      <c r="K22" s="152"/>
      <c r="L22" s="152"/>
      <c r="M22" s="153"/>
      <c r="N22" s="152"/>
      <c r="O22" s="152"/>
    </row>
    <row r="23" ht="20.25" customHeight="1" spans="1:15">
      <c r="A23" s="155" t="s">
        <v>92</v>
      </c>
      <c r="B23" s="155" t="s">
        <v>93</v>
      </c>
      <c r="C23" s="152">
        <v>232963.79</v>
      </c>
      <c r="D23" s="152">
        <v>232963.79</v>
      </c>
      <c r="E23" s="152">
        <v>232963.79</v>
      </c>
      <c r="F23" s="152"/>
      <c r="G23" s="153"/>
      <c r="H23" s="152"/>
      <c r="I23" s="152"/>
      <c r="J23" s="152"/>
      <c r="K23" s="152"/>
      <c r="L23" s="152"/>
      <c r="M23" s="153"/>
      <c r="N23" s="152"/>
      <c r="O23" s="152"/>
    </row>
    <row r="24" ht="17.25" customHeight="1" spans="1:15">
      <c r="A24" s="156" t="s">
        <v>94</v>
      </c>
      <c r="B24" s="157" t="s">
        <v>94</v>
      </c>
      <c r="C24" s="152">
        <v>3722764.84</v>
      </c>
      <c r="D24" s="152">
        <v>3722764.84</v>
      </c>
      <c r="E24" s="152">
        <v>2958664.84</v>
      </c>
      <c r="F24" s="152">
        <v>764100</v>
      </c>
      <c r="G24" s="153"/>
      <c r="H24" s="152"/>
      <c r="I24" s="152"/>
      <c r="J24" s="152"/>
      <c r="K24" s="152"/>
      <c r="L24" s="152"/>
      <c r="M24" s="153"/>
      <c r="N24" s="152"/>
      <c r="O24" s="152"/>
    </row>
  </sheetData>
  <mergeCells count="11">
    <mergeCell ref="A2:O2"/>
    <mergeCell ref="A3:L3"/>
    <mergeCell ref="D4:F4"/>
    <mergeCell ref="J4:O4"/>
    <mergeCell ref="A24:B24"/>
    <mergeCell ref="A4:A5"/>
    <mergeCell ref="B4:B5"/>
    <mergeCell ref="C4:C5"/>
    <mergeCell ref="G4:G5"/>
    <mergeCell ref="H4:H5"/>
    <mergeCell ref="I4:I5"/>
  </mergeCells>
  <pageMargins left="0.196527777777778" right="0.15625" top="0.55" bottom="1" header="0.5" footer="0.5"/>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A4" workbookViewId="0">
      <selection activeCell="D11" sqref="D11"/>
    </sheetView>
  </sheetViews>
  <sheetFormatPr defaultColWidth="9.14166666666667" defaultRowHeight="14.25" customHeight="1" outlineLevelCol="3"/>
  <cols>
    <col min="1" max="1" width="34.05" customWidth="1"/>
    <col min="2" max="2" width="31.0833333333333" customWidth="1"/>
    <col min="3" max="3" width="28.7333333333333" customWidth="1"/>
    <col min="4" max="4" width="41.2666666666667" customWidth="1"/>
  </cols>
  <sheetData>
    <row r="1" customHeight="1" spans="4:4">
      <c r="D1" s="100" t="s">
        <v>95</v>
      </c>
    </row>
    <row r="2" ht="31.5" customHeight="1" spans="1:4">
      <c r="A2" s="43" t="s">
        <v>96</v>
      </c>
      <c r="B2" s="135"/>
      <c r="C2" s="135"/>
      <c r="D2" s="135"/>
    </row>
    <row r="3" ht="17.25" customHeight="1" spans="1:4">
      <c r="A3" s="4" t="str">
        <f>"单位名称："&amp;"剑川县审计局"</f>
        <v>单位名称：剑川县审计局</v>
      </c>
      <c r="B3" s="136"/>
      <c r="C3" s="136"/>
      <c r="D3" s="101" t="s">
        <v>2</v>
      </c>
    </row>
    <row r="4" ht="24.65" customHeight="1" spans="1:4">
      <c r="A4" s="10" t="s">
        <v>3</v>
      </c>
      <c r="B4" s="12"/>
      <c r="C4" s="10" t="s">
        <v>4</v>
      </c>
      <c r="D4" s="12"/>
    </row>
    <row r="5" ht="15.65" customHeight="1" spans="1:4">
      <c r="A5" s="15" t="s">
        <v>5</v>
      </c>
      <c r="B5" s="137" t="s">
        <v>6</v>
      </c>
      <c r="C5" s="15" t="s">
        <v>97</v>
      </c>
      <c r="D5" s="137" t="s">
        <v>6</v>
      </c>
    </row>
    <row r="6" ht="14.15" customHeight="1" spans="1:4">
      <c r="A6" s="18"/>
      <c r="B6" s="17"/>
      <c r="C6" s="18"/>
      <c r="D6" s="17"/>
    </row>
    <row r="7" ht="29.15" customHeight="1" spans="1:4">
      <c r="A7" s="138" t="s">
        <v>98</v>
      </c>
      <c r="B7" s="139">
        <v>3722764.84</v>
      </c>
      <c r="C7" s="140" t="s">
        <v>99</v>
      </c>
      <c r="D7" s="139">
        <v>3722764.84</v>
      </c>
    </row>
    <row r="8" ht="29.15" customHeight="1" spans="1:4">
      <c r="A8" s="141" t="s">
        <v>100</v>
      </c>
      <c r="B8" s="91">
        <v>3722764.84</v>
      </c>
      <c r="C8" s="23" t="str">
        <f>"（一）"&amp;"一般公共服务支出"</f>
        <v>（一）一般公共服务支出</v>
      </c>
      <c r="D8" s="91">
        <v>3004694.33</v>
      </c>
    </row>
    <row r="9" ht="29.15" customHeight="1" spans="1:4">
      <c r="A9" s="141" t="s">
        <v>101</v>
      </c>
      <c r="B9" s="91"/>
      <c r="C9" s="23" t="str">
        <f>"（二）"&amp;"社会保障和就业支出"</f>
        <v>（二）社会保障和就业支出</v>
      </c>
      <c r="D9" s="91">
        <v>257265.04</v>
      </c>
    </row>
    <row r="10" ht="29.15" customHeight="1" spans="1:4">
      <c r="A10" s="141" t="s">
        <v>102</v>
      </c>
      <c r="B10" s="91"/>
      <c r="C10" s="23" t="str">
        <f>"（三）"&amp;"卫生健康支出"</f>
        <v>（三）卫生健康支出</v>
      </c>
      <c r="D10" s="91">
        <v>227841.68</v>
      </c>
    </row>
    <row r="11" ht="29.15" customHeight="1" spans="1:4">
      <c r="A11" s="142" t="s">
        <v>103</v>
      </c>
      <c r="B11" s="143"/>
      <c r="C11" s="23" t="str">
        <f>"（四）"&amp;"住房保障支出"</f>
        <v>（四）住房保障支出</v>
      </c>
      <c r="D11" s="91">
        <v>232963.79</v>
      </c>
    </row>
    <row r="12" ht="29.15" customHeight="1" spans="1:4">
      <c r="A12" s="141" t="s">
        <v>100</v>
      </c>
      <c r="B12" s="123"/>
      <c r="C12" s="144"/>
      <c r="D12" s="143"/>
    </row>
    <row r="13" ht="29.15" customHeight="1" spans="1:4">
      <c r="A13" s="145" t="s">
        <v>101</v>
      </c>
      <c r="B13" s="123"/>
      <c r="C13" s="144"/>
      <c r="D13" s="143"/>
    </row>
    <row r="14" ht="29.15" customHeight="1" spans="1:4">
      <c r="A14" s="145" t="s">
        <v>102</v>
      </c>
      <c r="B14" s="143"/>
      <c r="C14" s="144"/>
      <c r="D14" s="143"/>
    </row>
    <row r="15" ht="29.15" customHeight="1" spans="1:4">
      <c r="A15" s="146"/>
      <c r="B15" s="143"/>
      <c r="C15" s="147" t="s">
        <v>104</v>
      </c>
      <c r="D15" s="143"/>
    </row>
    <row r="16" ht="29.15" customHeight="1" spans="1:4">
      <c r="A16" s="146" t="s">
        <v>105</v>
      </c>
      <c r="B16" s="143">
        <v>3722764.84</v>
      </c>
      <c r="C16" s="144" t="s">
        <v>26</v>
      </c>
      <c r="D16" s="143">
        <v>3722764.84</v>
      </c>
    </row>
  </sheetData>
  <mergeCells count="8">
    <mergeCell ref="A2:D2"/>
    <mergeCell ref="A3:B3"/>
    <mergeCell ref="A4:B4"/>
    <mergeCell ref="C4:D4"/>
    <mergeCell ref="A5:A6"/>
    <mergeCell ref="B5:B6"/>
    <mergeCell ref="C5:C6"/>
    <mergeCell ref="D5:D6"/>
  </mergeCells>
  <pageMargins left="0.55" right="0.235416666666667"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7" workbookViewId="0">
      <selection activeCell="D10" sqref="D10"/>
    </sheetView>
  </sheetViews>
  <sheetFormatPr defaultColWidth="9.14166666666667" defaultRowHeight="14.25" customHeight="1" outlineLevelCol="6"/>
  <cols>
    <col min="1" max="1" width="20.1416666666667" customWidth="1"/>
    <col min="2" max="2" width="37.3083333333333" customWidth="1"/>
    <col min="3" max="7" width="14.45" customWidth="1"/>
  </cols>
  <sheetData>
    <row r="1" ht="12" customHeight="1" spans="4:7">
      <c r="D1" s="114"/>
      <c r="F1" s="53"/>
      <c r="G1" s="53" t="s">
        <v>106</v>
      </c>
    </row>
    <row r="2" ht="39" customHeight="1" spans="1:7">
      <c r="A2" s="3" t="s">
        <v>107</v>
      </c>
      <c r="B2" s="3"/>
      <c r="C2" s="3"/>
      <c r="D2" s="3"/>
      <c r="E2" s="3"/>
      <c r="F2" s="3"/>
      <c r="G2" s="3"/>
    </row>
    <row r="3" ht="18" customHeight="1" spans="1:7">
      <c r="A3" s="4" t="str">
        <f>"单位名称："&amp;"剑川县审计局"</f>
        <v>单位名称：剑川县审计局</v>
      </c>
      <c r="F3" s="104"/>
      <c r="G3" s="104" t="s">
        <v>2</v>
      </c>
    </row>
    <row r="4" ht="20.25" customHeight="1" spans="1:7">
      <c r="A4" s="125" t="s">
        <v>108</v>
      </c>
      <c r="B4" s="126"/>
      <c r="C4" s="127" t="s">
        <v>31</v>
      </c>
      <c r="D4" s="11" t="s">
        <v>59</v>
      </c>
      <c r="E4" s="11"/>
      <c r="F4" s="12"/>
      <c r="G4" s="127" t="s">
        <v>60</v>
      </c>
    </row>
    <row r="5" ht="20.25" customHeight="1" spans="1:7">
      <c r="A5" s="128" t="s">
        <v>50</v>
      </c>
      <c r="B5" s="129" t="s">
        <v>51</v>
      </c>
      <c r="C5" s="93"/>
      <c r="D5" s="93" t="s">
        <v>33</v>
      </c>
      <c r="E5" s="93" t="s">
        <v>109</v>
      </c>
      <c r="F5" s="93" t="s">
        <v>110</v>
      </c>
      <c r="G5" s="93"/>
    </row>
    <row r="6" ht="13.5" customHeight="1" spans="1:7">
      <c r="A6" s="130" t="s">
        <v>111</v>
      </c>
      <c r="B6" s="130" t="s">
        <v>112</v>
      </c>
      <c r="C6" s="130" t="s">
        <v>113</v>
      </c>
      <c r="D6" s="62">
        <v>4</v>
      </c>
      <c r="E6" s="130" t="s">
        <v>114</v>
      </c>
      <c r="F6" s="130" t="s">
        <v>115</v>
      </c>
      <c r="G6" s="130" t="s">
        <v>116</v>
      </c>
    </row>
    <row r="7" ht="18" customHeight="1" spans="1:7">
      <c r="A7" s="29" t="s">
        <v>61</v>
      </c>
      <c r="B7" s="29" t="s">
        <v>62</v>
      </c>
      <c r="C7" s="22">
        <v>3004694.33</v>
      </c>
      <c r="D7" s="22">
        <v>2240594.33</v>
      </c>
      <c r="E7" s="22">
        <v>1879805.85</v>
      </c>
      <c r="F7" s="22">
        <v>360788.48</v>
      </c>
      <c r="G7" s="22">
        <v>764100</v>
      </c>
    </row>
    <row r="8" ht="18" customHeight="1" spans="1:7">
      <c r="A8" s="29" t="s">
        <v>63</v>
      </c>
      <c r="B8" s="131" t="s">
        <v>64</v>
      </c>
      <c r="C8" s="22">
        <v>3004694.33</v>
      </c>
      <c r="D8" s="22">
        <v>2240594.33</v>
      </c>
      <c r="E8" s="22">
        <v>1879805.85</v>
      </c>
      <c r="F8" s="22">
        <v>360788.48</v>
      </c>
      <c r="G8" s="22">
        <v>764100</v>
      </c>
    </row>
    <row r="9" ht="18" customHeight="1" spans="1:7">
      <c r="A9" s="29" t="s">
        <v>65</v>
      </c>
      <c r="B9" s="132" t="s">
        <v>66</v>
      </c>
      <c r="C9" s="22">
        <v>2240594.33</v>
      </c>
      <c r="D9" s="22">
        <v>2240594.33</v>
      </c>
      <c r="E9" s="22">
        <v>1879805.85</v>
      </c>
      <c r="F9" s="22">
        <v>360788.48</v>
      </c>
      <c r="G9" s="22"/>
    </row>
    <row r="10" ht="18" customHeight="1" spans="1:7">
      <c r="A10" s="29" t="s">
        <v>67</v>
      </c>
      <c r="B10" s="132" t="s">
        <v>68</v>
      </c>
      <c r="C10" s="22">
        <v>764100</v>
      </c>
      <c r="D10" s="22"/>
      <c r="E10" s="22"/>
      <c r="F10" s="22"/>
      <c r="G10" s="22">
        <v>764100</v>
      </c>
    </row>
    <row r="11" ht="18" customHeight="1" spans="1:7">
      <c r="A11" s="29" t="s">
        <v>69</v>
      </c>
      <c r="B11" s="29" t="s">
        <v>70</v>
      </c>
      <c r="C11" s="22">
        <v>257265.04</v>
      </c>
      <c r="D11" s="22">
        <v>257265.04</v>
      </c>
      <c r="E11" s="22">
        <v>257265.04</v>
      </c>
      <c r="F11" s="22"/>
      <c r="G11" s="22"/>
    </row>
    <row r="12" ht="18" customHeight="1" spans="1:7">
      <c r="A12" s="29" t="s">
        <v>71</v>
      </c>
      <c r="B12" s="131" t="s">
        <v>72</v>
      </c>
      <c r="C12" s="22">
        <v>254037.92</v>
      </c>
      <c r="D12" s="22">
        <v>254037.92</v>
      </c>
      <c r="E12" s="22">
        <v>254037.92</v>
      </c>
      <c r="F12" s="22"/>
      <c r="G12" s="22"/>
    </row>
    <row r="13" ht="18" customHeight="1" spans="1:7">
      <c r="A13" s="29" t="s">
        <v>73</v>
      </c>
      <c r="B13" s="132" t="s">
        <v>74</v>
      </c>
      <c r="C13" s="22">
        <v>254037.92</v>
      </c>
      <c r="D13" s="22">
        <v>254037.92</v>
      </c>
      <c r="E13" s="22">
        <v>254037.92</v>
      </c>
      <c r="F13" s="22"/>
      <c r="G13" s="22"/>
    </row>
    <row r="14" ht="18" customHeight="1" spans="1:7">
      <c r="A14" s="29" t="s">
        <v>75</v>
      </c>
      <c r="B14" s="131" t="s">
        <v>76</v>
      </c>
      <c r="C14" s="22">
        <v>3227.12</v>
      </c>
      <c r="D14" s="22">
        <v>3227.12</v>
      </c>
      <c r="E14" s="22">
        <v>3227.12</v>
      </c>
      <c r="F14" s="22"/>
      <c r="G14" s="22"/>
    </row>
    <row r="15" ht="18" customHeight="1" spans="1:7">
      <c r="A15" s="29" t="s">
        <v>77</v>
      </c>
      <c r="B15" s="132" t="s">
        <v>76</v>
      </c>
      <c r="C15" s="22">
        <v>3227.12</v>
      </c>
      <c r="D15" s="22">
        <v>3227.12</v>
      </c>
      <c r="E15" s="22">
        <v>3227.12</v>
      </c>
      <c r="F15" s="22"/>
      <c r="G15" s="22"/>
    </row>
    <row r="16" ht="18" customHeight="1" spans="1:7">
      <c r="A16" s="29" t="s">
        <v>78</v>
      </c>
      <c r="B16" s="29" t="s">
        <v>79</v>
      </c>
      <c r="C16" s="22">
        <v>227841.68</v>
      </c>
      <c r="D16" s="22">
        <v>227841.68</v>
      </c>
      <c r="E16" s="22">
        <v>227841.68</v>
      </c>
      <c r="F16" s="22"/>
      <c r="G16" s="22"/>
    </row>
    <row r="17" ht="18" customHeight="1" spans="1:7">
      <c r="A17" s="29" t="s">
        <v>80</v>
      </c>
      <c r="B17" s="131" t="s">
        <v>81</v>
      </c>
      <c r="C17" s="22">
        <v>227841.68</v>
      </c>
      <c r="D17" s="22">
        <v>227841.68</v>
      </c>
      <c r="E17" s="22">
        <v>227841.68</v>
      </c>
      <c r="F17" s="22"/>
      <c r="G17" s="22"/>
    </row>
    <row r="18" ht="18" customHeight="1" spans="1:7">
      <c r="A18" s="29" t="s">
        <v>82</v>
      </c>
      <c r="B18" s="132" t="s">
        <v>83</v>
      </c>
      <c r="C18" s="22">
        <v>136545.38</v>
      </c>
      <c r="D18" s="22">
        <v>136545.38</v>
      </c>
      <c r="E18" s="22">
        <v>136545.38</v>
      </c>
      <c r="F18" s="22"/>
      <c r="G18" s="22"/>
    </row>
    <row r="19" ht="18" customHeight="1" spans="1:7">
      <c r="A19" s="29" t="s">
        <v>84</v>
      </c>
      <c r="B19" s="132" t="s">
        <v>85</v>
      </c>
      <c r="C19" s="22">
        <v>86256.3</v>
      </c>
      <c r="D19" s="22">
        <v>86256.3</v>
      </c>
      <c r="E19" s="22">
        <v>86256.3</v>
      </c>
      <c r="F19" s="22"/>
      <c r="G19" s="22"/>
    </row>
    <row r="20" ht="18" customHeight="1" spans="1:7">
      <c r="A20" s="29" t="s">
        <v>86</v>
      </c>
      <c r="B20" s="132" t="s">
        <v>87</v>
      </c>
      <c r="C20" s="22">
        <v>5040</v>
      </c>
      <c r="D20" s="22">
        <v>5040</v>
      </c>
      <c r="E20" s="22">
        <v>5040</v>
      </c>
      <c r="F20" s="22"/>
      <c r="G20" s="22"/>
    </row>
    <row r="21" ht="18" customHeight="1" spans="1:7">
      <c r="A21" s="29" t="s">
        <v>88</v>
      </c>
      <c r="B21" s="29" t="s">
        <v>89</v>
      </c>
      <c r="C21" s="22">
        <v>232963.79</v>
      </c>
      <c r="D21" s="22">
        <v>232963.79</v>
      </c>
      <c r="E21" s="22">
        <v>232963.79</v>
      </c>
      <c r="F21" s="22"/>
      <c r="G21" s="22"/>
    </row>
    <row r="22" ht="18" customHeight="1" spans="1:7">
      <c r="A22" s="29" t="s">
        <v>90</v>
      </c>
      <c r="B22" s="131" t="s">
        <v>91</v>
      </c>
      <c r="C22" s="22">
        <v>232963.79</v>
      </c>
      <c r="D22" s="22">
        <v>232963.79</v>
      </c>
      <c r="E22" s="22">
        <v>232963.79</v>
      </c>
      <c r="F22" s="22"/>
      <c r="G22" s="22"/>
    </row>
    <row r="23" ht="18" customHeight="1" spans="1:7">
      <c r="A23" s="29" t="s">
        <v>92</v>
      </c>
      <c r="B23" s="132" t="s">
        <v>93</v>
      </c>
      <c r="C23" s="22">
        <v>232963.79</v>
      </c>
      <c r="D23" s="22">
        <v>232963.79</v>
      </c>
      <c r="E23" s="22">
        <v>232963.79</v>
      </c>
      <c r="F23" s="22"/>
      <c r="G23" s="22"/>
    </row>
    <row r="24" ht="18" customHeight="1" spans="1:7">
      <c r="A24" s="133" t="s">
        <v>94</v>
      </c>
      <c r="B24" s="134" t="s">
        <v>94</v>
      </c>
      <c r="C24" s="22">
        <v>3722764.84</v>
      </c>
      <c r="D24" s="22">
        <v>2958664.84</v>
      </c>
      <c r="E24" s="22">
        <v>2597876.36</v>
      </c>
      <c r="F24" s="22">
        <v>360788.48</v>
      </c>
      <c r="G24" s="22">
        <v>764100</v>
      </c>
    </row>
  </sheetData>
  <mergeCells count="7">
    <mergeCell ref="A2:G2"/>
    <mergeCell ref="A3:E3"/>
    <mergeCell ref="A4:B4"/>
    <mergeCell ref="D4:F4"/>
    <mergeCell ref="A24:B24"/>
    <mergeCell ref="C4:C5"/>
    <mergeCell ref="G4:G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4166666666667" defaultRowHeight="14.25" customHeight="1" outlineLevelRow="6" outlineLevelCol="5"/>
  <cols>
    <col min="1" max="1" width="21.7" customWidth="1"/>
    <col min="2" max="2" width="20.9416666666667" customWidth="1"/>
    <col min="3" max="3" width="17.8333333333333" customWidth="1"/>
    <col min="4" max="4" width="22.6583333333333" customWidth="1"/>
    <col min="5" max="5" width="18.3416666666667" customWidth="1"/>
    <col min="6" max="6" width="31.175" customWidth="1"/>
  </cols>
  <sheetData>
    <row r="1" ht="12" customHeight="1" spans="1:6">
      <c r="A1" s="119"/>
      <c r="B1" s="119"/>
      <c r="C1" s="58"/>
      <c r="F1" s="57" t="s">
        <v>117</v>
      </c>
    </row>
    <row r="2" ht="25.5" customHeight="1" spans="1:6">
      <c r="A2" s="120" t="s">
        <v>118</v>
      </c>
      <c r="B2" s="120"/>
      <c r="C2" s="120"/>
      <c r="D2" s="120"/>
      <c r="E2" s="120"/>
      <c r="F2" s="120"/>
    </row>
    <row r="3" ht="15.75" customHeight="1" spans="1:6">
      <c r="A3" s="4" t="str">
        <f>"单位名称："&amp;"剑川县审计局"</f>
        <v>单位名称：剑川县审计局</v>
      </c>
      <c r="B3" s="119"/>
      <c r="C3" s="58"/>
      <c r="F3" s="57" t="s">
        <v>119</v>
      </c>
    </row>
    <row r="4" ht="19.5" customHeight="1" spans="1:6">
      <c r="A4" s="9" t="s">
        <v>120</v>
      </c>
      <c r="B4" s="15" t="s">
        <v>121</v>
      </c>
      <c r="C4" s="10" t="s">
        <v>122</v>
      </c>
      <c r="D4" s="11"/>
      <c r="E4" s="12"/>
      <c r="F4" s="15" t="s">
        <v>123</v>
      </c>
    </row>
    <row r="5" ht="19.5" customHeight="1" spans="1:6">
      <c r="A5" s="17"/>
      <c r="B5" s="18"/>
      <c r="C5" s="62" t="s">
        <v>33</v>
      </c>
      <c r="D5" s="62" t="s">
        <v>124</v>
      </c>
      <c r="E5" s="62" t="s">
        <v>125</v>
      </c>
      <c r="F5" s="18"/>
    </row>
    <row r="6" ht="18.75" customHeight="1" spans="1:6">
      <c r="A6" s="121">
        <v>1</v>
      </c>
      <c r="B6" s="121">
        <v>2</v>
      </c>
      <c r="C6" s="122">
        <v>3</v>
      </c>
      <c r="D6" s="121">
        <v>4</v>
      </c>
      <c r="E6" s="121">
        <v>5</v>
      </c>
      <c r="F6" s="121">
        <v>6</v>
      </c>
    </row>
    <row r="7" ht="18.75" customHeight="1" spans="1:6">
      <c r="A7" s="123">
        <v>9700</v>
      </c>
      <c r="B7" s="123"/>
      <c r="C7" s="124"/>
      <c r="D7" s="123"/>
      <c r="E7" s="123"/>
      <c r="F7" s="123">
        <v>9700</v>
      </c>
    </row>
  </sheetData>
  <mergeCells count="6">
    <mergeCell ref="A2:F2"/>
    <mergeCell ref="A3:D3"/>
    <mergeCell ref="C4:E4"/>
    <mergeCell ref="A4:A5"/>
    <mergeCell ref="B4:B5"/>
    <mergeCell ref="F4:F5"/>
  </mergeCells>
  <pageMargins left="0.75" right="0.75" top="1" bottom="1" header="0.5" footer="0.5"/>
  <pageSetup paperSize="9" scale="9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topLeftCell="A7" workbookViewId="0">
      <selection activeCell="Y9" sqref="Y9"/>
    </sheetView>
  </sheetViews>
  <sheetFormatPr defaultColWidth="9.14166666666667" defaultRowHeight="14.25" customHeight="1"/>
  <cols>
    <col min="1" max="1" width="21.55" customWidth="1"/>
    <col min="2" max="2" width="23.85" customWidth="1"/>
    <col min="3" max="3" width="17.6416666666667" customWidth="1"/>
    <col min="4" max="4" width="10.2666666666667" customWidth="1"/>
    <col min="5" max="5" width="18.45" customWidth="1"/>
    <col min="6" max="6" width="8.90833333333333" customWidth="1"/>
    <col min="7" max="7" width="18.8833333333333" customWidth="1"/>
    <col min="8" max="8" width="13.0916666666667" customWidth="1"/>
    <col min="9" max="10" width="15.3083333333333" customWidth="1"/>
    <col min="11" max="11" width="11.55" customWidth="1"/>
    <col min="12" max="12" width="15.3083333333333" customWidth="1"/>
    <col min="13" max="17" width="11" customWidth="1"/>
    <col min="18" max="23" width="10" customWidth="1"/>
  </cols>
  <sheetData>
    <row r="1" ht="13.5" customHeight="1" spans="4:23">
      <c r="D1" s="1"/>
      <c r="E1" s="1"/>
      <c r="F1" s="1"/>
      <c r="G1" s="1"/>
      <c r="U1" s="114"/>
      <c r="W1" s="53" t="s">
        <v>126</v>
      </c>
    </row>
    <row r="2" ht="27.75" customHeight="1" spans="1:23">
      <c r="A2" s="27" t="s">
        <v>127</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"单位名称："&amp;"剑川县审计局"</f>
        <v>单位名称：剑川县审计局</v>
      </c>
      <c r="B3" s="5"/>
      <c r="C3" s="5"/>
      <c r="D3" s="5"/>
      <c r="E3" s="5"/>
      <c r="F3" s="5"/>
      <c r="G3" s="5"/>
      <c r="H3" s="6"/>
      <c r="I3" s="6"/>
      <c r="J3" s="6"/>
      <c r="K3" s="6"/>
      <c r="L3" s="6"/>
      <c r="M3" s="6"/>
      <c r="N3" s="6"/>
      <c r="O3" s="6"/>
      <c r="P3" s="6"/>
      <c r="Q3" s="6"/>
      <c r="U3" s="114"/>
      <c r="W3" s="104" t="s">
        <v>119</v>
      </c>
    </row>
    <row r="4" ht="21.75" customHeight="1" spans="1:23">
      <c r="A4" s="8" t="s">
        <v>128</v>
      </c>
      <c r="B4" s="8" t="s">
        <v>129</v>
      </c>
      <c r="C4" s="8" t="s">
        <v>130</v>
      </c>
      <c r="D4" s="9" t="s">
        <v>131</v>
      </c>
      <c r="E4" s="9" t="s">
        <v>132</v>
      </c>
      <c r="F4" s="9" t="s">
        <v>133</v>
      </c>
      <c r="G4" s="9" t="s">
        <v>134</v>
      </c>
      <c r="H4" s="62" t="s">
        <v>135</v>
      </c>
      <c r="I4" s="62"/>
      <c r="J4" s="62"/>
      <c r="K4" s="62"/>
      <c r="L4" s="111"/>
      <c r="M4" s="111"/>
      <c r="N4" s="111"/>
      <c r="O4" s="111"/>
      <c r="P4" s="111"/>
      <c r="Q4" s="45"/>
      <c r="R4" s="62"/>
      <c r="S4" s="62"/>
      <c r="T4" s="62"/>
      <c r="U4" s="62"/>
      <c r="V4" s="62"/>
      <c r="W4" s="62"/>
    </row>
    <row r="5" ht="21.75" customHeight="1" spans="1:23">
      <c r="A5" s="13"/>
      <c r="B5" s="13"/>
      <c r="C5" s="13"/>
      <c r="D5" s="14"/>
      <c r="E5" s="14"/>
      <c r="F5" s="14"/>
      <c r="G5" s="14"/>
      <c r="H5" s="62" t="s">
        <v>31</v>
      </c>
      <c r="I5" s="45" t="s">
        <v>34</v>
      </c>
      <c r="J5" s="45"/>
      <c r="K5" s="45"/>
      <c r="L5" s="111"/>
      <c r="M5" s="111"/>
      <c r="N5" s="111" t="s">
        <v>136</v>
      </c>
      <c r="O5" s="111"/>
      <c r="P5" s="111"/>
      <c r="Q5" s="45" t="s">
        <v>37</v>
      </c>
      <c r="R5" s="62" t="s">
        <v>53</v>
      </c>
      <c r="S5" s="45"/>
      <c r="T5" s="45"/>
      <c r="U5" s="45"/>
      <c r="V5" s="45"/>
      <c r="W5" s="45"/>
    </row>
    <row r="6" ht="15" customHeight="1" spans="1:23">
      <c r="A6" s="16"/>
      <c r="B6" s="16"/>
      <c r="C6" s="16"/>
      <c r="D6" s="17"/>
      <c r="E6" s="17"/>
      <c r="F6" s="17"/>
      <c r="G6" s="17"/>
      <c r="H6" s="62"/>
      <c r="I6" s="45" t="s">
        <v>137</v>
      </c>
      <c r="J6" s="45" t="s">
        <v>138</v>
      </c>
      <c r="K6" s="45" t="s">
        <v>139</v>
      </c>
      <c r="L6" s="118" t="s">
        <v>140</v>
      </c>
      <c r="M6" s="118" t="s">
        <v>141</v>
      </c>
      <c r="N6" s="118" t="s">
        <v>34</v>
      </c>
      <c r="O6" s="118" t="s">
        <v>35</v>
      </c>
      <c r="P6" s="118" t="s">
        <v>36</v>
      </c>
      <c r="Q6" s="45"/>
      <c r="R6" s="45" t="s">
        <v>33</v>
      </c>
      <c r="S6" s="45" t="s">
        <v>44</v>
      </c>
      <c r="T6" s="45" t="s">
        <v>142</v>
      </c>
      <c r="U6" s="45" t="s">
        <v>40</v>
      </c>
      <c r="V6" s="45" t="s">
        <v>41</v>
      </c>
      <c r="W6" s="45" t="s">
        <v>42</v>
      </c>
    </row>
    <row r="7" ht="43" customHeight="1" spans="1:23">
      <c r="A7" s="16"/>
      <c r="B7" s="16"/>
      <c r="C7" s="16"/>
      <c r="D7" s="17"/>
      <c r="E7" s="17"/>
      <c r="F7" s="17"/>
      <c r="G7" s="17"/>
      <c r="H7" s="62"/>
      <c r="I7" s="45"/>
      <c r="J7" s="45"/>
      <c r="K7" s="45"/>
      <c r="L7" s="118"/>
      <c r="M7" s="118"/>
      <c r="N7" s="118"/>
      <c r="O7" s="118"/>
      <c r="P7" s="118"/>
      <c r="Q7" s="45"/>
      <c r="R7" s="45"/>
      <c r="S7" s="45"/>
      <c r="T7" s="45"/>
      <c r="U7" s="45"/>
      <c r="V7" s="45"/>
      <c r="W7" s="45"/>
    </row>
    <row r="8" ht="1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3" t="s">
        <v>46</v>
      </c>
      <c r="B9" s="110"/>
      <c r="C9" s="23"/>
      <c r="D9" s="23"/>
      <c r="E9" s="23"/>
      <c r="F9" s="23"/>
      <c r="G9" s="23"/>
      <c r="H9" s="22">
        <v>2958664.84</v>
      </c>
      <c r="I9" s="22">
        <v>2958664.84</v>
      </c>
      <c r="J9" s="22">
        <v>729612.36</v>
      </c>
      <c r="K9" s="22"/>
      <c r="L9" s="22">
        <v>2229052.48</v>
      </c>
      <c r="M9" s="22"/>
      <c r="N9" s="22"/>
      <c r="O9" s="22"/>
      <c r="P9" s="22"/>
      <c r="Q9" s="22"/>
      <c r="R9" s="22"/>
      <c r="S9" s="22"/>
      <c r="T9" s="22"/>
      <c r="U9" s="22"/>
      <c r="V9" s="22"/>
      <c r="W9" s="22"/>
    </row>
    <row r="10" ht="31.4" customHeight="1" spans="1:23">
      <c r="A10" s="116" t="s">
        <v>46</v>
      </c>
      <c r="B10" s="110"/>
      <c r="C10" s="23"/>
      <c r="D10" s="23"/>
      <c r="E10" s="23"/>
      <c r="F10" s="23"/>
      <c r="G10" s="23"/>
      <c r="H10" s="22">
        <v>2958664.84</v>
      </c>
      <c r="I10" s="22">
        <v>2958664.84</v>
      </c>
      <c r="J10" s="22">
        <v>729612.36</v>
      </c>
      <c r="K10" s="22"/>
      <c r="L10" s="22">
        <v>2229052.48</v>
      </c>
      <c r="M10" s="22"/>
      <c r="N10" s="22"/>
      <c r="O10" s="22"/>
      <c r="P10" s="22"/>
      <c r="Q10" s="22"/>
      <c r="R10" s="22"/>
      <c r="S10" s="22"/>
      <c r="T10" s="22"/>
      <c r="U10" s="22"/>
      <c r="V10" s="22"/>
      <c r="W10" s="22"/>
    </row>
    <row r="11" ht="31.4" customHeight="1" spans="1:23">
      <c r="A11" s="117" t="s">
        <v>46</v>
      </c>
      <c r="B11" s="110" t="s">
        <v>143</v>
      </c>
      <c r="C11" s="23" t="s">
        <v>144</v>
      </c>
      <c r="D11" s="23" t="s">
        <v>65</v>
      </c>
      <c r="E11" s="23" t="s">
        <v>66</v>
      </c>
      <c r="F11" s="23" t="s">
        <v>145</v>
      </c>
      <c r="G11" s="23" t="s">
        <v>146</v>
      </c>
      <c r="H11" s="22">
        <v>623460.6</v>
      </c>
      <c r="I11" s="22">
        <v>623460.6</v>
      </c>
      <c r="J11" s="22">
        <v>155865.15</v>
      </c>
      <c r="K11" s="22"/>
      <c r="L11" s="22">
        <v>467595.45</v>
      </c>
      <c r="M11" s="22"/>
      <c r="N11" s="22"/>
      <c r="O11" s="22"/>
      <c r="P11" s="22"/>
      <c r="Q11" s="22"/>
      <c r="R11" s="22"/>
      <c r="S11" s="22"/>
      <c r="T11" s="22"/>
      <c r="U11" s="22"/>
      <c r="V11" s="22"/>
      <c r="W11" s="22"/>
    </row>
    <row r="12" ht="31.4" customHeight="1" spans="1:23">
      <c r="A12" s="117" t="s">
        <v>46</v>
      </c>
      <c r="B12" s="110" t="s">
        <v>143</v>
      </c>
      <c r="C12" s="23" t="s">
        <v>144</v>
      </c>
      <c r="D12" s="23" t="s">
        <v>65</v>
      </c>
      <c r="E12" s="23" t="s">
        <v>66</v>
      </c>
      <c r="F12" s="23" t="s">
        <v>147</v>
      </c>
      <c r="G12" s="23" t="s">
        <v>148</v>
      </c>
      <c r="H12" s="22">
        <v>900988.2</v>
      </c>
      <c r="I12" s="22">
        <v>900988.2</v>
      </c>
      <c r="J12" s="22">
        <v>225247.05</v>
      </c>
      <c r="K12" s="22"/>
      <c r="L12" s="22">
        <v>675741.15</v>
      </c>
      <c r="M12" s="22"/>
      <c r="N12" s="22"/>
      <c r="O12" s="22"/>
      <c r="P12" s="22"/>
      <c r="Q12" s="22"/>
      <c r="R12" s="22"/>
      <c r="S12" s="22"/>
      <c r="T12" s="22"/>
      <c r="U12" s="22"/>
      <c r="V12" s="22"/>
      <c r="W12" s="22"/>
    </row>
    <row r="13" ht="31.4" customHeight="1" spans="1:23">
      <c r="A13" s="117" t="s">
        <v>46</v>
      </c>
      <c r="B13" s="110" t="s">
        <v>143</v>
      </c>
      <c r="C13" s="23" t="s">
        <v>144</v>
      </c>
      <c r="D13" s="23" t="s">
        <v>65</v>
      </c>
      <c r="E13" s="23" t="s">
        <v>66</v>
      </c>
      <c r="F13" s="23" t="s">
        <v>149</v>
      </c>
      <c r="G13" s="23" t="s">
        <v>150</v>
      </c>
      <c r="H13" s="22">
        <v>57205.05</v>
      </c>
      <c r="I13" s="22">
        <v>57205.05</v>
      </c>
      <c r="J13" s="22">
        <v>14301.26</v>
      </c>
      <c r="K13" s="22"/>
      <c r="L13" s="22">
        <v>42903.79</v>
      </c>
      <c r="M13" s="22"/>
      <c r="N13" s="22"/>
      <c r="O13" s="22"/>
      <c r="P13" s="22"/>
      <c r="Q13" s="22"/>
      <c r="R13" s="22"/>
      <c r="S13" s="22"/>
      <c r="T13" s="22"/>
      <c r="U13" s="22"/>
      <c r="V13" s="22"/>
      <c r="W13" s="22"/>
    </row>
    <row r="14" ht="31.4" customHeight="1" spans="1:23">
      <c r="A14" s="117" t="s">
        <v>46</v>
      </c>
      <c r="B14" s="110" t="s">
        <v>151</v>
      </c>
      <c r="C14" s="23" t="s">
        <v>152</v>
      </c>
      <c r="D14" s="23" t="s">
        <v>73</v>
      </c>
      <c r="E14" s="23" t="s">
        <v>74</v>
      </c>
      <c r="F14" s="23" t="s">
        <v>153</v>
      </c>
      <c r="G14" s="23" t="s">
        <v>154</v>
      </c>
      <c r="H14" s="22">
        <v>254037.92</v>
      </c>
      <c r="I14" s="22">
        <v>254037.92</v>
      </c>
      <c r="J14" s="22">
        <v>63509.48</v>
      </c>
      <c r="K14" s="22"/>
      <c r="L14" s="22">
        <v>190528.44</v>
      </c>
      <c r="M14" s="22"/>
      <c r="N14" s="22"/>
      <c r="O14" s="22"/>
      <c r="P14" s="22"/>
      <c r="Q14" s="22"/>
      <c r="R14" s="22"/>
      <c r="S14" s="22"/>
      <c r="T14" s="22"/>
      <c r="U14" s="22"/>
      <c r="V14" s="22"/>
      <c r="W14" s="22"/>
    </row>
    <row r="15" ht="31.4" customHeight="1" spans="1:23">
      <c r="A15" s="117" t="s">
        <v>46</v>
      </c>
      <c r="B15" s="110" t="s">
        <v>151</v>
      </c>
      <c r="C15" s="23" t="s">
        <v>152</v>
      </c>
      <c r="D15" s="23" t="s">
        <v>77</v>
      </c>
      <c r="E15" s="23" t="s">
        <v>76</v>
      </c>
      <c r="F15" s="23" t="s">
        <v>155</v>
      </c>
      <c r="G15" s="23" t="s">
        <v>156</v>
      </c>
      <c r="H15" s="22">
        <v>3227.12</v>
      </c>
      <c r="I15" s="22">
        <v>3227.12</v>
      </c>
      <c r="J15" s="22">
        <v>806.78</v>
      </c>
      <c r="K15" s="22"/>
      <c r="L15" s="22">
        <v>2420.34</v>
      </c>
      <c r="M15" s="22"/>
      <c r="N15" s="22"/>
      <c r="O15" s="22"/>
      <c r="P15" s="22"/>
      <c r="Q15" s="22"/>
      <c r="R15" s="22"/>
      <c r="S15" s="22"/>
      <c r="T15" s="22"/>
      <c r="U15" s="22"/>
      <c r="V15" s="22"/>
      <c r="W15" s="22"/>
    </row>
    <row r="16" ht="31.4" customHeight="1" spans="1:23">
      <c r="A16" s="117" t="s">
        <v>46</v>
      </c>
      <c r="B16" s="110" t="s">
        <v>151</v>
      </c>
      <c r="C16" s="23" t="s">
        <v>152</v>
      </c>
      <c r="D16" s="23" t="s">
        <v>82</v>
      </c>
      <c r="E16" s="23" t="s">
        <v>83</v>
      </c>
      <c r="F16" s="23" t="s">
        <v>157</v>
      </c>
      <c r="G16" s="23" t="s">
        <v>158</v>
      </c>
      <c r="H16" s="22">
        <v>136545.38</v>
      </c>
      <c r="I16" s="22">
        <v>136545.38</v>
      </c>
      <c r="J16" s="22">
        <v>34136.35</v>
      </c>
      <c r="K16" s="22"/>
      <c r="L16" s="22">
        <v>102409.03</v>
      </c>
      <c r="M16" s="22"/>
      <c r="N16" s="22"/>
      <c r="O16" s="22"/>
      <c r="P16" s="22"/>
      <c r="Q16" s="22"/>
      <c r="R16" s="22"/>
      <c r="S16" s="22"/>
      <c r="T16" s="22"/>
      <c r="U16" s="22"/>
      <c r="V16" s="22"/>
      <c r="W16" s="22"/>
    </row>
    <row r="17" ht="31.4" customHeight="1" spans="1:23">
      <c r="A17" s="117" t="s">
        <v>46</v>
      </c>
      <c r="B17" s="110" t="s">
        <v>151</v>
      </c>
      <c r="C17" s="23" t="s">
        <v>152</v>
      </c>
      <c r="D17" s="23" t="s">
        <v>84</v>
      </c>
      <c r="E17" s="23" t="s">
        <v>85</v>
      </c>
      <c r="F17" s="23" t="s">
        <v>159</v>
      </c>
      <c r="G17" s="23" t="s">
        <v>160</v>
      </c>
      <c r="H17" s="22">
        <v>86256.3</v>
      </c>
      <c r="I17" s="22">
        <v>86256.3</v>
      </c>
      <c r="J17" s="22">
        <v>21564.08</v>
      </c>
      <c r="K17" s="22"/>
      <c r="L17" s="22">
        <v>64692.22</v>
      </c>
      <c r="M17" s="22"/>
      <c r="N17" s="22"/>
      <c r="O17" s="22"/>
      <c r="P17" s="22"/>
      <c r="Q17" s="22"/>
      <c r="R17" s="22"/>
      <c r="S17" s="22"/>
      <c r="T17" s="22"/>
      <c r="U17" s="22"/>
      <c r="V17" s="22"/>
      <c r="W17" s="22"/>
    </row>
    <row r="18" ht="31.4" customHeight="1" spans="1:23">
      <c r="A18" s="117" t="s">
        <v>46</v>
      </c>
      <c r="B18" s="110" t="s">
        <v>151</v>
      </c>
      <c r="C18" s="23" t="s">
        <v>152</v>
      </c>
      <c r="D18" s="23" t="s">
        <v>86</v>
      </c>
      <c r="E18" s="23" t="s">
        <v>87</v>
      </c>
      <c r="F18" s="23" t="s">
        <v>155</v>
      </c>
      <c r="G18" s="23" t="s">
        <v>156</v>
      </c>
      <c r="H18" s="22">
        <v>5040</v>
      </c>
      <c r="I18" s="22">
        <v>5040</v>
      </c>
      <c r="J18" s="22">
        <v>5040</v>
      </c>
      <c r="K18" s="22"/>
      <c r="L18" s="22"/>
      <c r="M18" s="22"/>
      <c r="N18" s="22"/>
      <c r="O18" s="22"/>
      <c r="P18" s="22"/>
      <c r="Q18" s="22"/>
      <c r="R18" s="22"/>
      <c r="S18" s="22"/>
      <c r="T18" s="22"/>
      <c r="U18" s="22"/>
      <c r="V18" s="22"/>
      <c r="W18" s="22"/>
    </row>
    <row r="19" ht="31.4" customHeight="1" spans="1:23">
      <c r="A19" s="117" t="s">
        <v>46</v>
      </c>
      <c r="B19" s="110" t="s">
        <v>161</v>
      </c>
      <c r="C19" s="23" t="s">
        <v>93</v>
      </c>
      <c r="D19" s="23" t="s">
        <v>92</v>
      </c>
      <c r="E19" s="23" t="s">
        <v>93</v>
      </c>
      <c r="F19" s="23" t="s">
        <v>162</v>
      </c>
      <c r="G19" s="23" t="s">
        <v>93</v>
      </c>
      <c r="H19" s="22">
        <v>232963.79</v>
      </c>
      <c r="I19" s="22">
        <v>232963.79</v>
      </c>
      <c r="J19" s="22">
        <v>58240.95</v>
      </c>
      <c r="K19" s="22"/>
      <c r="L19" s="22">
        <v>174722.84</v>
      </c>
      <c r="M19" s="22"/>
      <c r="N19" s="22"/>
      <c r="O19" s="22"/>
      <c r="P19" s="22"/>
      <c r="Q19" s="22"/>
      <c r="R19" s="22"/>
      <c r="S19" s="22"/>
      <c r="T19" s="22"/>
      <c r="U19" s="22"/>
      <c r="V19" s="22"/>
      <c r="W19" s="22"/>
    </row>
    <row r="20" ht="31.4" customHeight="1" spans="1:23">
      <c r="A20" s="117" t="s">
        <v>46</v>
      </c>
      <c r="B20" s="110" t="s">
        <v>163</v>
      </c>
      <c r="C20" s="23" t="s">
        <v>164</v>
      </c>
      <c r="D20" s="23" t="s">
        <v>65</v>
      </c>
      <c r="E20" s="23" t="s">
        <v>66</v>
      </c>
      <c r="F20" s="23" t="s">
        <v>165</v>
      </c>
      <c r="G20" s="23" t="s">
        <v>166</v>
      </c>
      <c r="H20" s="22">
        <v>5454</v>
      </c>
      <c r="I20" s="22">
        <v>5454</v>
      </c>
      <c r="J20" s="22">
        <v>1363.5</v>
      </c>
      <c r="K20" s="22"/>
      <c r="L20" s="22">
        <v>4090.5</v>
      </c>
      <c r="M20" s="22"/>
      <c r="N20" s="22"/>
      <c r="O20" s="22"/>
      <c r="P20" s="22"/>
      <c r="Q20" s="22"/>
      <c r="R20" s="22"/>
      <c r="S20" s="22"/>
      <c r="T20" s="22"/>
      <c r="U20" s="22"/>
      <c r="V20" s="22"/>
      <c r="W20" s="22"/>
    </row>
    <row r="21" ht="31.4" customHeight="1" spans="1:23">
      <c r="A21" s="117" t="s">
        <v>46</v>
      </c>
      <c r="B21" s="110" t="s">
        <v>167</v>
      </c>
      <c r="C21" s="23" t="s">
        <v>123</v>
      </c>
      <c r="D21" s="23" t="s">
        <v>65</v>
      </c>
      <c r="E21" s="23" t="s">
        <v>66</v>
      </c>
      <c r="F21" s="23" t="s">
        <v>168</v>
      </c>
      <c r="G21" s="23" t="s">
        <v>123</v>
      </c>
      <c r="H21" s="22">
        <v>9700</v>
      </c>
      <c r="I21" s="22">
        <v>9700</v>
      </c>
      <c r="J21" s="22">
        <v>2425</v>
      </c>
      <c r="K21" s="22"/>
      <c r="L21" s="22">
        <v>7275</v>
      </c>
      <c r="M21" s="22"/>
      <c r="N21" s="22"/>
      <c r="O21" s="22"/>
      <c r="P21" s="22"/>
      <c r="Q21" s="22"/>
      <c r="R21" s="22"/>
      <c r="S21" s="22"/>
      <c r="T21" s="22"/>
      <c r="U21" s="22"/>
      <c r="V21" s="22"/>
      <c r="W21" s="22"/>
    </row>
    <row r="22" ht="31.4" customHeight="1" spans="1:23">
      <c r="A22" s="117" t="s">
        <v>46</v>
      </c>
      <c r="B22" s="110" t="s">
        <v>169</v>
      </c>
      <c r="C22" s="23" t="s">
        <v>170</v>
      </c>
      <c r="D22" s="23" t="s">
        <v>65</v>
      </c>
      <c r="E22" s="23" t="s">
        <v>66</v>
      </c>
      <c r="F22" s="23" t="s">
        <v>171</v>
      </c>
      <c r="G22" s="23" t="s">
        <v>172</v>
      </c>
      <c r="H22" s="22">
        <v>136710</v>
      </c>
      <c r="I22" s="22">
        <v>136710</v>
      </c>
      <c r="J22" s="22">
        <v>34177.5</v>
      </c>
      <c r="K22" s="22"/>
      <c r="L22" s="22">
        <v>102532.5</v>
      </c>
      <c r="M22" s="22"/>
      <c r="N22" s="22"/>
      <c r="O22" s="22"/>
      <c r="P22" s="22"/>
      <c r="Q22" s="22"/>
      <c r="R22" s="22"/>
      <c r="S22" s="22"/>
      <c r="T22" s="22"/>
      <c r="U22" s="22"/>
      <c r="V22" s="22"/>
      <c r="W22" s="22"/>
    </row>
    <row r="23" ht="31.4" customHeight="1" spans="1:23">
      <c r="A23" s="117" t="s">
        <v>46</v>
      </c>
      <c r="B23" s="110" t="s">
        <v>173</v>
      </c>
      <c r="C23" s="23" t="s">
        <v>174</v>
      </c>
      <c r="D23" s="23" t="s">
        <v>65</v>
      </c>
      <c r="E23" s="23" t="s">
        <v>66</v>
      </c>
      <c r="F23" s="23" t="s">
        <v>175</v>
      </c>
      <c r="G23" s="23" t="s">
        <v>174</v>
      </c>
      <c r="H23" s="22">
        <v>35601.94</v>
      </c>
      <c r="I23" s="22">
        <v>35601.94</v>
      </c>
      <c r="J23" s="22">
        <v>8900.49</v>
      </c>
      <c r="K23" s="22"/>
      <c r="L23" s="22">
        <v>26701.45</v>
      </c>
      <c r="M23" s="22"/>
      <c r="N23" s="22"/>
      <c r="O23" s="22"/>
      <c r="P23" s="22"/>
      <c r="Q23" s="22"/>
      <c r="R23" s="22"/>
      <c r="S23" s="22"/>
      <c r="T23" s="22"/>
      <c r="U23" s="22"/>
      <c r="V23" s="22"/>
      <c r="W23" s="22"/>
    </row>
    <row r="24" ht="31.4" customHeight="1" spans="1:23">
      <c r="A24" s="117" t="s">
        <v>46</v>
      </c>
      <c r="B24" s="110" t="s">
        <v>176</v>
      </c>
      <c r="C24" s="23" t="s">
        <v>177</v>
      </c>
      <c r="D24" s="23" t="s">
        <v>65</v>
      </c>
      <c r="E24" s="23" t="s">
        <v>66</v>
      </c>
      <c r="F24" s="23" t="s">
        <v>178</v>
      </c>
      <c r="G24" s="23" t="s">
        <v>179</v>
      </c>
      <c r="H24" s="22">
        <v>55335.52</v>
      </c>
      <c r="I24" s="22">
        <v>55335.52</v>
      </c>
      <c r="J24" s="22"/>
      <c r="K24" s="22"/>
      <c r="L24" s="22">
        <v>55335.52</v>
      </c>
      <c r="M24" s="22"/>
      <c r="N24" s="22"/>
      <c r="O24" s="22"/>
      <c r="P24" s="22"/>
      <c r="Q24" s="22"/>
      <c r="R24" s="22"/>
      <c r="S24" s="22"/>
      <c r="T24" s="22"/>
      <c r="U24" s="22"/>
      <c r="V24" s="22"/>
      <c r="W24" s="22"/>
    </row>
    <row r="25" ht="31.4" customHeight="1" spans="1:23">
      <c r="A25" s="117" t="s">
        <v>46</v>
      </c>
      <c r="B25" s="110" t="s">
        <v>176</v>
      </c>
      <c r="C25" s="23" t="s">
        <v>177</v>
      </c>
      <c r="D25" s="23" t="s">
        <v>65</v>
      </c>
      <c r="E25" s="23" t="s">
        <v>66</v>
      </c>
      <c r="F25" s="23" t="s">
        <v>180</v>
      </c>
      <c r="G25" s="23" t="s">
        <v>181</v>
      </c>
      <c r="H25" s="22">
        <v>4897.62</v>
      </c>
      <c r="I25" s="22">
        <v>4897.62</v>
      </c>
      <c r="J25" s="22">
        <v>1224.41</v>
      </c>
      <c r="K25" s="22"/>
      <c r="L25" s="22">
        <v>3673.21</v>
      </c>
      <c r="M25" s="22"/>
      <c r="N25" s="22"/>
      <c r="O25" s="22"/>
      <c r="P25" s="22"/>
      <c r="Q25" s="22"/>
      <c r="R25" s="22"/>
      <c r="S25" s="22"/>
      <c r="T25" s="22"/>
      <c r="U25" s="22"/>
      <c r="V25" s="22"/>
      <c r="W25" s="22"/>
    </row>
    <row r="26" ht="31.4" customHeight="1" spans="1:23">
      <c r="A26" s="117" t="s">
        <v>46</v>
      </c>
      <c r="B26" s="110" t="s">
        <v>176</v>
      </c>
      <c r="C26" s="23" t="s">
        <v>177</v>
      </c>
      <c r="D26" s="23" t="s">
        <v>65</v>
      </c>
      <c r="E26" s="23" t="s">
        <v>66</v>
      </c>
      <c r="F26" s="23" t="s">
        <v>182</v>
      </c>
      <c r="G26" s="23" t="s">
        <v>183</v>
      </c>
      <c r="H26" s="22">
        <v>7203.15</v>
      </c>
      <c r="I26" s="22">
        <v>7203.15</v>
      </c>
      <c r="J26" s="22">
        <v>1800.79</v>
      </c>
      <c r="K26" s="22"/>
      <c r="L26" s="22">
        <v>5402.36</v>
      </c>
      <c r="M26" s="22"/>
      <c r="N26" s="22"/>
      <c r="O26" s="22"/>
      <c r="P26" s="22"/>
      <c r="Q26" s="22"/>
      <c r="R26" s="22"/>
      <c r="S26" s="22"/>
      <c r="T26" s="22"/>
      <c r="U26" s="22"/>
      <c r="V26" s="22"/>
      <c r="W26" s="22"/>
    </row>
    <row r="27" ht="31.4" customHeight="1" spans="1:23">
      <c r="A27" s="117" t="s">
        <v>46</v>
      </c>
      <c r="B27" s="110" t="s">
        <v>176</v>
      </c>
      <c r="C27" s="23" t="s">
        <v>177</v>
      </c>
      <c r="D27" s="23" t="s">
        <v>65</v>
      </c>
      <c r="E27" s="23" t="s">
        <v>66</v>
      </c>
      <c r="F27" s="23" t="s">
        <v>184</v>
      </c>
      <c r="G27" s="23" t="s">
        <v>185</v>
      </c>
      <c r="H27" s="22">
        <v>2087.94</v>
      </c>
      <c r="I27" s="22">
        <v>2087.94</v>
      </c>
      <c r="J27" s="22">
        <v>521.99</v>
      </c>
      <c r="K27" s="22"/>
      <c r="L27" s="22">
        <v>1565.95</v>
      </c>
      <c r="M27" s="22"/>
      <c r="N27" s="22"/>
      <c r="O27" s="22"/>
      <c r="P27" s="22"/>
      <c r="Q27" s="22"/>
      <c r="R27" s="22"/>
      <c r="S27" s="22"/>
      <c r="T27" s="22"/>
      <c r="U27" s="22"/>
      <c r="V27" s="22"/>
      <c r="W27" s="22"/>
    </row>
    <row r="28" ht="31.4" customHeight="1" spans="1:23">
      <c r="A28" s="117" t="s">
        <v>46</v>
      </c>
      <c r="B28" s="110" t="s">
        <v>176</v>
      </c>
      <c r="C28" s="23" t="s">
        <v>177</v>
      </c>
      <c r="D28" s="23" t="s">
        <v>65</v>
      </c>
      <c r="E28" s="23" t="s">
        <v>66</v>
      </c>
      <c r="F28" s="23" t="s">
        <v>186</v>
      </c>
      <c r="G28" s="23" t="s">
        <v>187</v>
      </c>
      <c r="H28" s="22">
        <v>30120</v>
      </c>
      <c r="I28" s="22">
        <v>30120</v>
      </c>
      <c r="J28" s="22">
        <v>7530</v>
      </c>
      <c r="K28" s="22"/>
      <c r="L28" s="22">
        <v>22590</v>
      </c>
      <c r="M28" s="22"/>
      <c r="N28" s="22"/>
      <c r="O28" s="22"/>
      <c r="P28" s="22"/>
      <c r="Q28" s="22"/>
      <c r="R28" s="22"/>
      <c r="S28" s="22"/>
      <c r="T28" s="22"/>
      <c r="U28" s="22"/>
      <c r="V28" s="22"/>
      <c r="W28" s="22"/>
    </row>
    <row r="29" ht="31.4" customHeight="1" spans="1:23">
      <c r="A29" s="117" t="s">
        <v>46</v>
      </c>
      <c r="B29" s="110" t="s">
        <v>176</v>
      </c>
      <c r="C29" s="23" t="s">
        <v>177</v>
      </c>
      <c r="D29" s="23" t="s">
        <v>65</v>
      </c>
      <c r="E29" s="23" t="s">
        <v>66</v>
      </c>
      <c r="F29" s="23" t="s">
        <v>188</v>
      </c>
      <c r="G29" s="23" t="s">
        <v>189</v>
      </c>
      <c r="H29" s="22">
        <v>29110.37</v>
      </c>
      <c r="I29" s="22">
        <v>29110.37</v>
      </c>
      <c r="J29" s="22">
        <v>7277.59</v>
      </c>
      <c r="K29" s="22"/>
      <c r="L29" s="22">
        <v>21832.78</v>
      </c>
      <c r="M29" s="22"/>
      <c r="N29" s="22"/>
      <c r="O29" s="22"/>
      <c r="P29" s="22"/>
      <c r="Q29" s="22"/>
      <c r="R29" s="22"/>
      <c r="S29" s="22"/>
      <c r="T29" s="22"/>
      <c r="U29" s="22"/>
      <c r="V29" s="22"/>
      <c r="W29" s="22"/>
    </row>
    <row r="30" ht="31.4" customHeight="1" spans="1:23">
      <c r="A30" s="117" t="s">
        <v>46</v>
      </c>
      <c r="B30" s="110" t="s">
        <v>176</v>
      </c>
      <c r="C30" s="23" t="s">
        <v>177</v>
      </c>
      <c r="D30" s="23" t="s">
        <v>65</v>
      </c>
      <c r="E30" s="23" t="s">
        <v>66</v>
      </c>
      <c r="F30" s="23" t="s">
        <v>190</v>
      </c>
      <c r="G30" s="23" t="s">
        <v>191</v>
      </c>
      <c r="H30" s="22">
        <v>35601.94</v>
      </c>
      <c r="I30" s="22">
        <v>35601.94</v>
      </c>
      <c r="J30" s="22">
        <v>8900.49</v>
      </c>
      <c r="K30" s="22"/>
      <c r="L30" s="22">
        <v>26701.45</v>
      </c>
      <c r="M30" s="22"/>
      <c r="N30" s="22"/>
      <c r="O30" s="22"/>
      <c r="P30" s="22"/>
      <c r="Q30" s="22"/>
      <c r="R30" s="22"/>
      <c r="S30" s="22"/>
      <c r="T30" s="22"/>
      <c r="U30" s="22"/>
      <c r="V30" s="22"/>
      <c r="W30" s="22"/>
    </row>
    <row r="31" ht="31.4" customHeight="1" spans="1:23">
      <c r="A31" s="117" t="s">
        <v>46</v>
      </c>
      <c r="B31" s="110" t="s">
        <v>176</v>
      </c>
      <c r="C31" s="23" t="s">
        <v>177</v>
      </c>
      <c r="D31" s="23" t="s">
        <v>65</v>
      </c>
      <c r="E31" s="23" t="s">
        <v>66</v>
      </c>
      <c r="F31" s="23" t="s">
        <v>171</v>
      </c>
      <c r="G31" s="23" t="s">
        <v>172</v>
      </c>
      <c r="H31" s="22">
        <v>13020</v>
      </c>
      <c r="I31" s="22">
        <v>13020</v>
      </c>
      <c r="J31" s="22">
        <v>3255</v>
      </c>
      <c r="K31" s="22"/>
      <c r="L31" s="22">
        <v>9765</v>
      </c>
      <c r="M31" s="22"/>
      <c r="N31" s="22"/>
      <c r="O31" s="22"/>
      <c r="P31" s="22"/>
      <c r="Q31" s="22"/>
      <c r="R31" s="22"/>
      <c r="S31" s="22"/>
      <c r="T31" s="22"/>
      <c r="U31" s="22"/>
      <c r="V31" s="22"/>
      <c r="W31" s="22"/>
    </row>
    <row r="32" ht="31.4" customHeight="1" spans="1:23">
      <c r="A32" s="117" t="s">
        <v>46</v>
      </c>
      <c r="B32" s="110" t="s">
        <v>176</v>
      </c>
      <c r="C32" s="23" t="s">
        <v>177</v>
      </c>
      <c r="D32" s="23" t="s">
        <v>65</v>
      </c>
      <c r="E32" s="23" t="s">
        <v>66</v>
      </c>
      <c r="F32" s="23" t="s">
        <v>192</v>
      </c>
      <c r="G32" s="23" t="s">
        <v>193</v>
      </c>
      <c r="H32" s="22">
        <v>1400</v>
      </c>
      <c r="I32" s="22">
        <v>1400</v>
      </c>
      <c r="J32" s="22">
        <v>350</v>
      </c>
      <c r="K32" s="22"/>
      <c r="L32" s="22">
        <v>1050</v>
      </c>
      <c r="M32" s="22"/>
      <c r="N32" s="22"/>
      <c r="O32" s="22"/>
      <c r="P32" s="22"/>
      <c r="Q32" s="22"/>
      <c r="R32" s="22"/>
      <c r="S32" s="22"/>
      <c r="T32" s="22"/>
      <c r="U32" s="22"/>
      <c r="V32" s="22"/>
      <c r="W32" s="22"/>
    </row>
    <row r="33" ht="31.4" customHeight="1" spans="1:23">
      <c r="A33" s="117" t="s">
        <v>46</v>
      </c>
      <c r="B33" s="110" t="s">
        <v>194</v>
      </c>
      <c r="C33" s="23" t="s">
        <v>195</v>
      </c>
      <c r="D33" s="23" t="s">
        <v>65</v>
      </c>
      <c r="E33" s="23" t="s">
        <v>66</v>
      </c>
      <c r="F33" s="23" t="s">
        <v>149</v>
      </c>
      <c r="G33" s="23" t="s">
        <v>150</v>
      </c>
      <c r="H33" s="22">
        <v>292698</v>
      </c>
      <c r="I33" s="22">
        <v>292698</v>
      </c>
      <c r="J33" s="22">
        <v>73174.5</v>
      </c>
      <c r="K33" s="22"/>
      <c r="L33" s="22">
        <v>219523.5</v>
      </c>
      <c r="M33" s="22"/>
      <c r="N33" s="22"/>
      <c r="O33" s="22"/>
      <c r="P33" s="22"/>
      <c r="Q33" s="22"/>
      <c r="R33" s="22"/>
      <c r="S33" s="22"/>
      <c r="T33" s="22"/>
      <c r="U33" s="22"/>
      <c r="V33" s="22"/>
      <c r="W33" s="22"/>
    </row>
    <row r="34" ht="18.75" customHeight="1" spans="1:23">
      <c r="A34" s="30" t="s">
        <v>94</v>
      </c>
      <c r="B34" s="31"/>
      <c r="C34" s="31"/>
      <c r="D34" s="31"/>
      <c r="E34" s="31"/>
      <c r="F34" s="31"/>
      <c r="G34" s="32"/>
      <c r="H34" s="22">
        <v>2958664.84</v>
      </c>
      <c r="I34" s="22">
        <v>2958664.84</v>
      </c>
      <c r="J34" s="22">
        <v>729612.36</v>
      </c>
      <c r="K34" s="22"/>
      <c r="L34" s="22">
        <v>2229052.48</v>
      </c>
      <c r="M34" s="22"/>
      <c r="N34" s="22"/>
      <c r="O34" s="22"/>
      <c r="P34" s="22"/>
      <c r="Q34" s="22"/>
      <c r="R34" s="22"/>
      <c r="S34" s="22"/>
      <c r="T34" s="22"/>
      <c r="U34" s="22"/>
      <c r="V34" s="22"/>
      <c r="W34" s="22"/>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313888888888889" right="0.118055555555556" top="0.471527777777778" bottom="0.313888888888889" header="0.5" footer="0.5"/>
  <pageSetup paperSize="9" scale="4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selection activeCell="M36" sqref="M36"/>
    </sheetView>
  </sheetViews>
  <sheetFormatPr defaultColWidth="9.14166666666667" defaultRowHeight="14.25" customHeight="1"/>
  <cols>
    <col min="1" max="1" width="10.45" customWidth="1"/>
    <col min="2" max="2" width="21.025" customWidth="1"/>
    <col min="3" max="3" width="14.0666666666667" customWidth="1"/>
    <col min="4" max="4" width="13.1833333333333" customWidth="1"/>
    <col min="5" max="5" width="11.0916666666667" customWidth="1"/>
    <col min="6" max="6" width="12.825" customWidth="1"/>
    <col min="7" max="7" width="9.975" customWidth="1"/>
    <col min="8" max="8" width="16.55" customWidth="1"/>
    <col min="9" max="9" width="11.0916666666667" customWidth="1"/>
    <col min="10" max="10" width="11.8166666666667" customWidth="1"/>
    <col min="11" max="11" width="11" customWidth="1"/>
    <col min="12" max="23" width="7.18333333333333" customWidth="1"/>
  </cols>
  <sheetData>
    <row r="1" ht="13.5" customHeight="1" spans="5:23">
      <c r="E1" s="1"/>
      <c r="F1" s="1"/>
      <c r="G1" s="1"/>
      <c r="H1" s="1"/>
      <c r="U1" s="114"/>
      <c r="W1" s="53" t="s">
        <v>196</v>
      </c>
    </row>
    <row r="2" ht="27.75" customHeight="1" spans="1:23">
      <c r="A2" s="27" t="s">
        <v>197</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"单位名称："&amp;"剑川县审计局"</f>
        <v>单位名称：剑川县审计局</v>
      </c>
      <c r="B3" s="109" t="str">
        <f t="shared" si="0"/>
        <v>单位名称：剑川县审计局</v>
      </c>
      <c r="C3" s="109"/>
      <c r="D3" s="109"/>
      <c r="E3" s="109"/>
      <c r="F3" s="109"/>
      <c r="G3" s="109"/>
      <c r="H3" s="109"/>
      <c r="I3" s="109"/>
      <c r="J3" s="6"/>
      <c r="K3" s="6"/>
      <c r="L3" s="6"/>
      <c r="M3" s="6"/>
      <c r="N3" s="6"/>
      <c r="O3" s="6"/>
      <c r="P3" s="6"/>
      <c r="Q3" s="6"/>
      <c r="U3" s="114"/>
      <c r="W3" s="104" t="s">
        <v>119</v>
      </c>
    </row>
    <row r="4" ht="21.75" customHeight="1" spans="1:23">
      <c r="A4" s="8" t="s">
        <v>198</v>
      </c>
      <c r="B4" s="8" t="s">
        <v>129</v>
      </c>
      <c r="C4" s="8" t="s">
        <v>130</v>
      </c>
      <c r="D4" s="8" t="s">
        <v>199</v>
      </c>
      <c r="E4" s="9" t="s">
        <v>131</v>
      </c>
      <c r="F4" s="9" t="s">
        <v>132</v>
      </c>
      <c r="G4" s="9" t="s">
        <v>133</v>
      </c>
      <c r="H4" s="9" t="s">
        <v>134</v>
      </c>
      <c r="I4" s="62" t="s">
        <v>31</v>
      </c>
      <c r="J4" s="62" t="s">
        <v>200</v>
      </c>
      <c r="K4" s="62"/>
      <c r="L4" s="62"/>
      <c r="M4" s="62"/>
      <c r="N4" s="111" t="s">
        <v>136</v>
      </c>
      <c r="O4" s="111"/>
      <c r="P4" s="111"/>
      <c r="Q4" s="9" t="s">
        <v>37</v>
      </c>
      <c r="R4" s="10" t="s">
        <v>53</v>
      </c>
      <c r="S4" s="11"/>
      <c r="T4" s="11"/>
      <c r="U4" s="11"/>
      <c r="V4" s="11"/>
      <c r="W4" s="12"/>
    </row>
    <row r="5" ht="21.75" customHeight="1" spans="1:23">
      <c r="A5" s="13"/>
      <c r="B5" s="13"/>
      <c r="C5" s="13"/>
      <c r="D5" s="13"/>
      <c r="E5" s="14"/>
      <c r="F5" s="14"/>
      <c r="G5" s="14"/>
      <c r="H5" s="14"/>
      <c r="I5" s="62"/>
      <c r="J5" s="45" t="s">
        <v>34</v>
      </c>
      <c r="K5" s="45"/>
      <c r="L5" s="45" t="s">
        <v>35</v>
      </c>
      <c r="M5" s="45" t="s">
        <v>36</v>
      </c>
      <c r="N5" s="112" t="s">
        <v>34</v>
      </c>
      <c r="O5" s="112" t="s">
        <v>35</v>
      </c>
      <c r="P5" s="112" t="s">
        <v>36</v>
      </c>
      <c r="Q5" s="14"/>
      <c r="R5" s="9" t="s">
        <v>33</v>
      </c>
      <c r="S5" s="9" t="s">
        <v>44</v>
      </c>
      <c r="T5" s="9" t="s">
        <v>142</v>
      </c>
      <c r="U5" s="9" t="s">
        <v>40</v>
      </c>
      <c r="V5" s="9" t="s">
        <v>41</v>
      </c>
      <c r="W5" s="9" t="s">
        <v>42</v>
      </c>
    </row>
    <row r="6" ht="55" customHeight="1" spans="1:23">
      <c r="A6" s="16"/>
      <c r="B6" s="16"/>
      <c r="C6" s="16"/>
      <c r="D6" s="16"/>
      <c r="E6" s="17"/>
      <c r="F6" s="17"/>
      <c r="G6" s="17"/>
      <c r="H6" s="17"/>
      <c r="I6" s="62"/>
      <c r="J6" s="45" t="s">
        <v>33</v>
      </c>
      <c r="K6" s="45" t="s">
        <v>201</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0"/>
      <c r="C8" s="23" t="s">
        <v>202</v>
      </c>
      <c r="D8" s="23"/>
      <c r="E8" s="23"/>
      <c r="F8" s="23"/>
      <c r="G8" s="23"/>
      <c r="H8" s="23"/>
      <c r="I8" s="113">
        <v>237600</v>
      </c>
      <c r="J8" s="113">
        <v>237600</v>
      </c>
      <c r="K8" s="113">
        <v>237600</v>
      </c>
      <c r="L8" s="113"/>
      <c r="M8" s="113"/>
      <c r="N8" s="113"/>
      <c r="O8" s="113"/>
      <c r="P8" s="113"/>
      <c r="Q8" s="113"/>
      <c r="R8" s="113"/>
      <c r="S8" s="113"/>
      <c r="T8" s="113"/>
      <c r="U8" s="91"/>
      <c r="V8" s="113"/>
      <c r="W8" s="113"/>
    </row>
    <row r="9" ht="32.9" customHeight="1" spans="1:23">
      <c r="A9" s="23" t="s">
        <v>203</v>
      </c>
      <c r="B9" s="110" t="s">
        <v>204</v>
      </c>
      <c r="C9" s="23" t="s">
        <v>202</v>
      </c>
      <c r="D9" s="23" t="s">
        <v>46</v>
      </c>
      <c r="E9" s="23" t="s">
        <v>67</v>
      </c>
      <c r="F9" s="23" t="s">
        <v>68</v>
      </c>
      <c r="G9" s="23" t="s">
        <v>205</v>
      </c>
      <c r="H9" s="23" t="s">
        <v>206</v>
      </c>
      <c r="I9" s="113">
        <v>237600</v>
      </c>
      <c r="J9" s="113">
        <v>237600</v>
      </c>
      <c r="K9" s="113">
        <v>237600</v>
      </c>
      <c r="L9" s="113"/>
      <c r="M9" s="113"/>
      <c r="N9" s="113"/>
      <c r="O9" s="113"/>
      <c r="P9" s="113"/>
      <c r="Q9" s="113"/>
      <c r="R9" s="113"/>
      <c r="S9" s="113"/>
      <c r="T9" s="113"/>
      <c r="U9" s="91"/>
      <c r="V9" s="113"/>
      <c r="W9" s="113"/>
    </row>
    <row r="10" ht="32.9" customHeight="1" spans="1:23">
      <c r="A10" s="23"/>
      <c r="B10" s="23"/>
      <c r="C10" s="23" t="s">
        <v>207</v>
      </c>
      <c r="D10" s="23"/>
      <c r="E10" s="23"/>
      <c r="F10" s="23"/>
      <c r="G10" s="23"/>
      <c r="H10" s="23"/>
      <c r="I10" s="113">
        <v>526500</v>
      </c>
      <c r="J10" s="113">
        <v>526500</v>
      </c>
      <c r="K10" s="113">
        <v>526500</v>
      </c>
      <c r="L10" s="113"/>
      <c r="M10" s="113"/>
      <c r="N10" s="113"/>
      <c r="O10" s="113"/>
      <c r="P10" s="113"/>
      <c r="Q10" s="113"/>
      <c r="R10" s="113"/>
      <c r="S10" s="113"/>
      <c r="T10" s="113"/>
      <c r="U10" s="91"/>
      <c r="V10" s="113"/>
      <c r="W10" s="113"/>
    </row>
    <row r="11" ht="32.9" customHeight="1" spans="1:23">
      <c r="A11" s="23" t="s">
        <v>208</v>
      </c>
      <c r="B11" s="110" t="s">
        <v>209</v>
      </c>
      <c r="C11" s="23" t="s">
        <v>207</v>
      </c>
      <c r="D11" s="23" t="s">
        <v>46</v>
      </c>
      <c r="E11" s="23" t="s">
        <v>67</v>
      </c>
      <c r="F11" s="23" t="s">
        <v>68</v>
      </c>
      <c r="G11" s="23" t="s">
        <v>184</v>
      </c>
      <c r="H11" s="23" t="s">
        <v>185</v>
      </c>
      <c r="I11" s="113">
        <v>100700</v>
      </c>
      <c r="J11" s="113">
        <v>100700</v>
      </c>
      <c r="K11" s="113">
        <v>100700</v>
      </c>
      <c r="L11" s="113"/>
      <c r="M11" s="113"/>
      <c r="N11" s="113"/>
      <c r="O11" s="113"/>
      <c r="P11" s="113"/>
      <c r="Q11" s="113"/>
      <c r="R11" s="113"/>
      <c r="S11" s="113"/>
      <c r="T11" s="113"/>
      <c r="U11" s="91"/>
      <c r="V11" s="113"/>
      <c r="W11" s="113"/>
    </row>
    <row r="12" ht="32.9" customHeight="1" spans="1:23">
      <c r="A12" s="23" t="s">
        <v>208</v>
      </c>
      <c r="B12" s="110" t="s">
        <v>209</v>
      </c>
      <c r="C12" s="23" t="s">
        <v>207</v>
      </c>
      <c r="D12" s="23" t="s">
        <v>46</v>
      </c>
      <c r="E12" s="23" t="s">
        <v>67</v>
      </c>
      <c r="F12" s="23" t="s">
        <v>68</v>
      </c>
      <c r="G12" s="23" t="s">
        <v>188</v>
      </c>
      <c r="H12" s="23" t="s">
        <v>189</v>
      </c>
      <c r="I12" s="113">
        <v>309300</v>
      </c>
      <c r="J12" s="113">
        <v>309300</v>
      </c>
      <c r="K12" s="113">
        <v>309300</v>
      </c>
      <c r="L12" s="113"/>
      <c r="M12" s="113"/>
      <c r="N12" s="113"/>
      <c r="O12" s="113"/>
      <c r="P12" s="113"/>
      <c r="Q12" s="113"/>
      <c r="R12" s="113"/>
      <c r="S12" s="113"/>
      <c r="T12" s="113"/>
      <c r="U12" s="91"/>
      <c r="V12" s="113"/>
      <c r="W12" s="113"/>
    </row>
    <row r="13" ht="32.9" customHeight="1" spans="1:23">
      <c r="A13" s="23" t="s">
        <v>208</v>
      </c>
      <c r="B13" s="110" t="s">
        <v>209</v>
      </c>
      <c r="C13" s="23" t="s">
        <v>207</v>
      </c>
      <c r="D13" s="23" t="s">
        <v>46</v>
      </c>
      <c r="E13" s="23" t="s">
        <v>67</v>
      </c>
      <c r="F13" s="23" t="s">
        <v>68</v>
      </c>
      <c r="G13" s="23" t="s">
        <v>210</v>
      </c>
      <c r="H13" s="23" t="s">
        <v>211</v>
      </c>
      <c r="I13" s="113">
        <v>66500</v>
      </c>
      <c r="J13" s="113">
        <v>66500</v>
      </c>
      <c r="K13" s="113">
        <v>66500</v>
      </c>
      <c r="L13" s="113"/>
      <c r="M13" s="113"/>
      <c r="N13" s="113"/>
      <c r="O13" s="113"/>
      <c r="P13" s="113"/>
      <c r="Q13" s="113"/>
      <c r="R13" s="113"/>
      <c r="S13" s="113"/>
      <c r="T13" s="113"/>
      <c r="U13" s="91"/>
      <c r="V13" s="113"/>
      <c r="W13" s="113"/>
    </row>
    <row r="14" ht="32.9" customHeight="1" spans="1:23">
      <c r="A14" s="23" t="s">
        <v>208</v>
      </c>
      <c r="B14" s="110" t="s">
        <v>209</v>
      </c>
      <c r="C14" s="23" t="s">
        <v>207</v>
      </c>
      <c r="D14" s="23" t="s">
        <v>46</v>
      </c>
      <c r="E14" s="23" t="s">
        <v>67</v>
      </c>
      <c r="F14" s="23" t="s">
        <v>68</v>
      </c>
      <c r="G14" s="23" t="s">
        <v>192</v>
      </c>
      <c r="H14" s="23" t="s">
        <v>193</v>
      </c>
      <c r="I14" s="113">
        <v>50000</v>
      </c>
      <c r="J14" s="113">
        <v>50000</v>
      </c>
      <c r="K14" s="113">
        <v>50000</v>
      </c>
      <c r="L14" s="113"/>
      <c r="M14" s="113"/>
      <c r="N14" s="113"/>
      <c r="O14" s="113"/>
      <c r="P14" s="113"/>
      <c r="Q14" s="113"/>
      <c r="R14" s="113"/>
      <c r="S14" s="113"/>
      <c r="T14" s="113"/>
      <c r="U14" s="91"/>
      <c r="V14" s="113"/>
      <c r="W14" s="113"/>
    </row>
    <row r="15" ht="18.75" customHeight="1" spans="1:23">
      <c r="A15" s="30" t="s">
        <v>94</v>
      </c>
      <c r="B15" s="31"/>
      <c r="C15" s="31"/>
      <c r="D15" s="31"/>
      <c r="E15" s="31"/>
      <c r="F15" s="31"/>
      <c r="G15" s="31"/>
      <c r="H15" s="32"/>
      <c r="I15" s="113">
        <v>764100</v>
      </c>
      <c r="J15" s="113">
        <v>764100</v>
      </c>
      <c r="K15" s="113">
        <v>764100</v>
      </c>
      <c r="L15" s="113"/>
      <c r="M15" s="113"/>
      <c r="N15" s="113"/>
      <c r="O15" s="113"/>
      <c r="P15" s="113"/>
      <c r="Q15" s="113"/>
      <c r="R15" s="113"/>
      <c r="S15" s="113"/>
      <c r="T15" s="113"/>
      <c r="U15" s="91"/>
      <c r="V15" s="113"/>
      <c r="W15" s="113"/>
    </row>
  </sheetData>
  <mergeCells count="28">
    <mergeCell ref="A2:W2"/>
    <mergeCell ref="A3:I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118055555555556" top="0.668055555555556" bottom="1" header="0.5" footer="0.5"/>
  <pageSetup paperSize="9" scale="61"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abSelected="1" topLeftCell="A9" workbookViewId="0">
      <selection activeCell="L14" sqref="L14"/>
    </sheetView>
  </sheetViews>
  <sheetFormatPr defaultColWidth="9.14166666666667" defaultRowHeight="12" customHeight="1"/>
  <cols>
    <col min="1" max="1" width="21.0583333333333" customWidth="1"/>
    <col min="2" max="2" width="16.8916666666667" customWidth="1"/>
    <col min="3" max="3" width="10.6583333333333" customWidth="1"/>
    <col min="4" max="4" width="16.1166666666667" customWidth="1"/>
    <col min="5" max="5" width="23.575" customWidth="1"/>
    <col min="6" max="6" width="9.14166666666667" customWidth="1"/>
    <col min="7" max="7" width="10.3083333333333" customWidth="1"/>
    <col min="8" max="8" width="9.30833333333333" customWidth="1"/>
    <col min="9" max="9" width="13.4166666666667" customWidth="1"/>
    <col min="10" max="10" width="42.2666666666667" customWidth="1"/>
  </cols>
  <sheetData>
    <row r="1" customHeight="1" spans="10:10">
      <c r="J1" s="52" t="s">
        <v>212</v>
      </c>
    </row>
    <row r="2" ht="28.5" customHeight="1" spans="1:10">
      <c r="A2" s="43" t="s">
        <v>213</v>
      </c>
      <c r="B2" s="27"/>
      <c r="C2" s="27"/>
      <c r="D2" s="27"/>
      <c r="E2" s="27"/>
      <c r="F2" s="44"/>
      <c r="G2" s="27"/>
      <c r="H2" s="44"/>
      <c r="I2" s="44"/>
      <c r="J2" s="27"/>
    </row>
    <row r="3" ht="15" customHeight="1" spans="1:1">
      <c r="A3" s="4" t="str">
        <f>"单位名称："&amp;"剑川县审计局"</f>
        <v>单位名称：剑川县审计局</v>
      </c>
    </row>
    <row r="4" ht="14.25" customHeight="1" spans="1:10">
      <c r="A4" s="45" t="s">
        <v>214</v>
      </c>
      <c r="B4" s="45" t="s">
        <v>215</v>
      </c>
      <c r="C4" s="45" t="s">
        <v>216</v>
      </c>
      <c r="D4" s="45" t="s">
        <v>217</v>
      </c>
      <c r="E4" s="45" t="s">
        <v>218</v>
      </c>
      <c r="F4" s="46" t="s">
        <v>219</v>
      </c>
      <c r="G4" s="45" t="s">
        <v>220</v>
      </c>
      <c r="H4" s="46" t="s">
        <v>221</v>
      </c>
      <c r="I4" s="46" t="s">
        <v>222</v>
      </c>
      <c r="J4" s="45" t="s">
        <v>223</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7" t="s">
        <v>46</v>
      </c>
      <c r="B7" s="51"/>
      <c r="C7" s="51"/>
      <c r="D7" s="51"/>
      <c r="E7" s="47"/>
      <c r="F7" s="51"/>
      <c r="G7" s="47"/>
      <c r="H7" s="51"/>
      <c r="I7" s="51"/>
      <c r="J7" s="47"/>
    </row>
    <row r="8" ht="98" customHeight="1" spans="1:10">
      <c r="A8" s="108" t="s">
        <v>207</v>
      </c>
      <c r="B8" s="51" t="s">
        <v>224</v>
      </c>
      <c r="C8" s="51" t="s">
        <v>225</v>
      </c>
      <c r="D8" s="51" t="s">
        <v>226</v>
      </c>
      <c r="E8" s="47" t="s">
        <v>227</v>
      </c>
      <c r="F8" s="51" t="s">
        <v>228</v>
      </c>
      <c r="G8" s="47" t="s">
        <v>229</v>
      </c>
      <c r="H8" s="51" t="s">
        <v>230</v>
      </c>
      <c r="I8" s="51" t="s">
        <v>231</v>
      </c>
      <c r="J8" s="47" t="s">
        <v>232</v>
      </c>
    </row>
    <row r="9" ht="96" customHeight="1" spans="1:10">
      <c r="A9" s="108" t="s">
        <v>207</v>
      </c>
      <c r="B9" s="51" t="s">
        <v>233</v>
      </c>
      <c r="C9" s="51" t="s">
        <v>225</v>
      </c>
      <c r="D9" s="51" t="s">
        <v>226</v>
      </c>
      <c r="E9" s="47" t="s">
        <v>234</v>
      </c>
      <c r="F9" s="51" t="s">
        <v>228</v>
      </c>
      <c r="G9" s="47" t="s">
        <v>235</v>
      </c>
      <c r="H9" s="51" t="s">
        <v>236</v>
      </c>
      <c r="I9" s="51" t="s">
        <v>231</v>
      </c>
      <c r="J9" s="47" t="s">
        <v>237</v>
      </c>
    </row>
    <row r="10" ht="33.75" customHeight="1" spans="1:10">
      <c r="A10" s="108" t="s">
        <v>207</v>
      </c>
      <c r="B10" s="51" t="s">
        <v>233</v>
      </c>
      <c r="C10" s="51" t="s">
        <v>225</v>
      </c>
      <c r="D10" s="51" t="s">
        <v>226</v>
      </c>
      <c r="E10" s="47" t="s">
        <v>238</v>
      </c>
      <c r="F10" s="51" t="s">
        <v>228</v>
      </c>
      <c r="G10" s="47" t="s">
        <v>239</v>
      </c>
      <c r="H10" s="51" t="s">
        <v>240</v>
      </c>
      <c r="I10" s="51" t="s">
        <v>231</v>
      </c>
      <c r="J10" s="47" t="s">
        <v>241</v>
      </c>
    </row>
    <row r="11" ht="49" customHeight="1" spans="1:10">
      <c r="A11" s="108" t="s">
        <v>207</v>
      </c>
      <c r="B11" s="51" t="s">
        <v>233</v>
      </c>
      <c r="C11" s="51" t="s">
        <v>225</v>
      </c>
      <c r="D11" s="51" t="s">
        <v>226</v>
      </c>
      <c r="E11" s="47" t="s">
        <v>242</v>
      </c>
      <c r="F11" s="51" t="s">
        <v>228</v>
      </c>
      <c r="G11" s="47" t="s">
        <v>114</v>
      </c>
      <c r="H11" s="51" t="s">
        <v>236</v>
      </c>
      <c r="I11" s="51" t="s">
        <v>231</v>
      </c>
      <c r="J11" s="47" t="s">
        <v>243</v>
      </c>
    </row>
    <row r="12" ht="46" customHeight="1" spans="1:10">
      <c r="A12" s="108" t="s">
        <v>207</v>
      </c>
      <c r="B12" s="51" t="s">
        <v>233</v>
      </c>
      <c r="C12" s="51" t="s">
        <v>244</v>
      </c>
      <c r="D12" s="51" t="s">
        <v>245</v>
      </c>
      <c r="E12" s="47" t="s">
        <v>246</v>
      </c>
      <c r="F12" s="51" t="s">
        <v>228</v>
      </c>
      <c r="G12" s="47">
        <v>1</v>
      </c>
      <c r="H12" s="51" t="s">
        <v>230</v>
      </c>
      <c r="I12" s="51" t="s">
        <v>231</v>
      </c>
      <c r="J12" s="47" t="s">
        <v>247</v>
      </c>
    </row>
    <row r="13" ht="61" customHeight="1" spans="1:10">
      <c r="A13" s="108" t="s">
        <v>207</v>
      </c>
      <c r="B13" s="51" t="s">
        <v>233</v>
      </c>
      <c r="C13" s="51" t="s">
        <v>244</v>
      </c>
      <c r="D13" s="51" t="s">
        <v>248</v>
      </c>
      <c r="E13" s="47" t="s">
        <v>249</v>
      </c>
      <c r="F13" s="51" t="s">
        <v>228</v>
      </c>
      <c r="G13" s="47" t="s">
        <v>250</v>
      </c>
      <c r="H13" s="51" t="s">
        <v>251</v>
      </c>
      <c r="I13" s="51" t="s">
        <v>231</v>
      </c>
      <c r="J13" s="47" t="s">
        <v>252</v>
      </c>
    </row>
    <row r="14" ht="87" customHeight="1" spans="1:10">
      <c r="A14" s="108" t="s">
        <v>207</v>
      </c>
      <c r="B14" s="51" t="s">
        <v>233</v>
      </c>
      <c r="C14" s="51" t="s">
        <v>253</v>
      </c>
      <c r="D14" s="51" t="s">
        <v>254</v>
      </c>
      <c r="E14" s="47" t="s">
        <v>255</v>
      </c>
      <c r="F14" s="51" t="s">
        <v>228</v>
      </c>
      <c r="G14" s="47" t="s">
        <v>116</v>
      </c>
      <c r="H14" s="51" t="s">
        <v>236</v>
      </c>
      <c r="I14" s="51" t="s">
        <v>231</v>
      </c>
      <c r="J14" s="47" t="s">
        <v>256</v>
      </c>
    </row>
    <row r="15" ht="33.75" customHeight="1" spans="1:10">
      <c r="A15" s="108" t="s">
        <v>202</v>
      </c>
      <c r="B15" s="51" t="s">
        <v>257</v>
      </c>
      <c r="C15" s="51" t="s">
        <v>225</v>
      </c>
      <c r="D15" s="51" t="s">
        <v>226</v>
      </c>
      <c r="E15" s="47" t="s">
        <v>258</v>
      </c>
      <c r="F15" s="51" t="s">
        <v>259</v>
      </c>
      <c r="G15" s="47" t="s">
        <v>114</v>
      </c>
      <c r="H15" s="51" t="s">
        <v>260</v>
      </c>
      <c r="I15" s="51" t="s">
        <v>231</v>
      </c>
      <c r="J15" s="47" t="s">
        <v>261</v>
      </c>
    </row>
    <row r="16" ht="33.75" customHeight="1" spans="1:10">
      <c r="A16" s="108" t="s">
        <v>202</v>
      </c>
      <c r="B16" s="51" t="s">
        <v>257</v>
      </c>
      <c r="C16" s="51" t="s">
        <v>225</v>
      </c>
      <c r="D16" s="51" t="s">
        <v>262</v>
      </c>
      <c r="E16" s="47" t="s">
        <v>263</v>
      </c>
      <c r="F16" s="51" t="s">
        <v>264</v>
      </c>
      <c r="G16" s="47" t="s">
        <v>265</v>
      </c>
      <c r="H16" s="51" t="s">
        <v>251</v>
      </c>
      <c r="I16" s="51" t="s">
        <v>231</v>
      </c>
      <c r="J16" s="47" t="s">
        <v>266</v>
      </c>
    </row>
    <row r="17" ht="33.75" customHeight="1" spans="1:10">
      <c r="A17" s="108" t="s">
        <v>202</v>
      </c>
      <c r="B17" s="51" t="s">
        <v>257</v>
      </c>
      <c r="C17" s="51" t="s">
        <v>244</v>
      </c>
      <c r="D17" s="51" t="s">
        <v>267</v>
      </c>
      <c r="E17" s="47" t="s">
        <v>268</v>
      </c>
      <c r="F17" s="51" t="s">
        <v>259</v>
      </c>
      <c r="G17" s="47" t="s">
        <v>269</v>
      </c>
      <c r="H17" s="51"/>
      <c r="I17" s="51" t="s">
        <v>270</v>
      </c>
      <c r="J17" s="47" t="s">
        <v>271</v>
      </c>
    </row>
    <row r="18" ht="33.75" customHeight="1" spans="1:10">
      <c r="A18" s="108" t="s">
        <v>202</v>
      </c>
      <c r="B18" s="51" t="s">
        <v>257</v>
      </c>
      <c r="C18" s="51" t="s">
        <v>253</v>
      </c>
      <c r="D18" s="51" t="s">
        <v>254</v>
      </c>
      <c r="E18" s="47" t="s">
        <v>272</v>
      </c>
      <c r="F18" s="51" t="s">
        <v>228</v>
      </c>
      <c r="G18" s="47" t="s">
        <v>265</v>
      </c>
      <c r="H18" s="51" t="s">
        <v>251</v>
      </c>
      <c r="I18" s="51" t="s">
        <v>231</v>
      </c>
      <c r="J18" s="47" t="s">
        <v>273</v>
      </c>
    </row>
  </sheetData>
  <mergeCells count="6">
    <mergeCell ref="A2:J2"/>
    <mergeCell ref="A3:H3"/>
    <mergeCell ref="A8:A14"/>
    <mergeCell ref="A15:A18"/>
    <mergeCell ref="B8:B14"/>
    <mergeCell ref="B15:B18"/>
  </mergeCells>
  <pageMargins left="0.75" right="0.118055555555556" top="0.275" bottom="0.118055555555556" header="0.118055555555556" footer="0.15625"/>
  <pageSetup paperSize="9" scale="75"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1" sqref="B11"/>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ht="15.75" customHeight="1" spans="6:6">
      <c r="F1" s="53" t="s">
        <v>274</v>
      </c>
    </row>
    <row r="2" ht="28.5" customHeight="1" spans="1:6">
      <c r="A2" s="27" t="s">
        <v>275</v>
      </c>
      <c r="B2" s="27"/>
      <c r="C2" s="27"/>
      <c r="D2" s="27"/>
      <c r="E2" s="27"/>
      <c r="F2" s="27"/>
    </row>
    <row r="3" ht="15" customHeight="1" spans="1:6">
      <c r="A3" s="102" t="str">
        <f>"单位名称："&amp;"剑川县审计局"</f>
        <v>单位名称：剑川县审计局</v>
      </c>
      <c r="B3" s="103"/>
      <c r="C3" s="103"/>
      <c r="D3" s="56"/>
      <c r="E3" s="56"/>
      <c r="F3" s="104" t="s">
        <v>2</v>
      </c>
    </row>
    <row r="4" ht="18.75" customHeight="1" spans="1:6">
      <c r="A4" s="9" t="s">
        <v>128</v>
      </c>
      <c r="B4" s="9" t="s">
        <v>50</v>
      </c>
      <c r="C4" s="9" t="s">
        <v>51</v>
      </c>
      <c r="D4" s="15" t="s">
        <v>276</v>
      </c>
      <c r="E4" s="62"/>
      <c r="F4" s="62"/>
    </row>
    <row r="5" ht="30" customHeight="1" spans="1:6">
      <c r="A5" s="18"/>
      <c r="B5" s="18"/>
      <c r="C5" s="18"/>
      <c r="D5" s="15" t="s">
        <v>31</v>
      </c>
      <c r="E5" s="62" t="s">
        <v>59</v>
      </c>
      <c r="F5" s="62" t="s">
        <v>60</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5" t="s">
        <v>94</v>
      </c>
      <c r="B8" s="106"/>
      <c r="C8" s="106" t="s">
        <v>94</v>
      </c>
      <c r="D8" s="22"/>
      <c r="E8" s="22"/>
      <c r="F8" s="22"/>
    </row>
    <row r="9" customHeight="1" spans="1:1">
      <c r="A9" s="33" t="s">
        <v>277</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 sqref="A1"/>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5" customWidth="1"/>
    <col min="12" max="16" width="12.575" customWidth="1"/>
    <col min="17" max="17" width="10.4166666666667" customWidth="1"/>
  </cols>
  <sheetData>
    <row r="1" ht="13.5" customHeight="1" spans="15:17">
      <c r="O1" s="52"/>
      <c r="P1" s="52"/>
      <c r="Q1" s="100" t="s">
        <v>278</v>
      </c>
    </row>
    <row r="2" ht="27.75" customHeight="1" spans="1:17">
      <c r="A2" s="54" t="s">
        <v>279</v>
      </c>
      <c r="B2" s="27"/>
      <c r="C2" s="27"/>
      <c r="D2" s="27"/>
      <c r="E2" s="27"/>
      <c r="F2" s="27"/>
      <c r="G2" s="27"/>
      <c r="H2" s="27"/>
      <c r="I2" s="27"/>
      <c r="J2" s="27"/>
      <c r="K2" s="44"/>
      <c r="L2" s="27"/>
      <c r="M2" s="27"/>
      <c r="N2" s="27"/>
      <c r="O2" s="44"/>
      <c r="P2" s="44"/>
      <c r="Q2" s="27"/>
    </row>
    <row r="3" ht="18.75" customHeight="1" spans="1:17">
      <c r="A3" s="92" t="str">
        <f>"单位名称："&amp;"剑川县审计局"</f>
        <v>单位名称：剑川县审计局</v>
      </c>
      <c r="B3" s="6"/>
      <c r="C3" s="6"/>
      <c r="D3" s="6"/>
      <c r="E3" s="6"/>
      <c r="F3" s="6"/>
      <c r="G3" s="6"/>
      <c r="H3" s="6"/>
      <c r="I3" s="6"/>
      <c r="J3" s="6"/>
      <c r="O3" s="63"/>
      <c r="P3" s="63"/>
      <c r="Q3" s="101" t="s">
        <v>119</v>
      </c>
    </row>
    <row r="4" ht="15.75" customHeight="1" spans="1:17">
      <c r="A4" s="9" t="s">
        <v>280</v>
      </c>
      <c r="B4" s="68" t="s">
        <v>281</v>
      </c>
      <c r="C4" s="68" t="s">
        <v>282</v>
      </c>
      <c r="D4" s="68" t="s">
        <v>283</v>
      </c>
      <c r="E4" s="68" t="s">
        <v>284</v>
      </c>
      <c r="F4" s="68" t="s">
        <v>285</v>
      </c>
      <c r="G4" s="69" t="s">
        <v>135</v>
      </c>
      <c r="H4" s="69"/>
      <c r="I4" s="69"/>
      <c r="J4" s="69"/>
      <c r="K4" s="70"/>
      <c r="L4" s="69"/>
      <c r="M4" s="69"/>
      <c r="N4" s="69"/>
      <c r="O4" s="85"/>
      <c r="P4" s="70"/>
      <c r="Q4" s="86"/>
    </row>
    <row r="5" ht="17.25" customHeight="1" spans="1:17">
      <c r="A5" s="14"/>
      <c r="B5" s="71"/>
      <c r="C5" s="71"/>
      <c r="D5" s="71"/>
      <c r="E5" s="71"/>
      <c r="F5" s="71"/>
      <c r="G5" s="71" t="s">
        <v>31</v>
      </c>
      <c r="H5" s="71" t="s">
        <v>34</v>
      </c>
      <c r="I5" s="71" t="s">
        <v>286</v>
      </c>
      <c r="J5" s="71" t="s">
        <v>287</v>
      </c>
      <c r="K5" s="72" t="s">
        <v>288</v>
      </c>
      <c r="L5" s="87" t="s">
        <v>289</v>
      </c>
      <c r="M5" s="87"/>
      <c r="N5" s="87"/>
      <c r="O5" s="88"/>
      <c r="P5" s="89"/>
      <c r="Q5" s="73"/>
    </row>
    <row r="6" ht="54" customHeight="1" spans="1:17">
      <c r="A6" s="17"/>
      <c r="B6" s="73"/>
      <c r="C6" s="73"/>
      <c r="D6" s="73"/>
      <c r="E6" s="73"/>
      <c r="F6" s="73"/>
      <c r="G6" s="73"/>
      <c r="H6" s="73" t="s">
        <v>33</v>
      </c>
      <c r="I6" s="73"/>
      <c r="J6" s="73"/>
      <c r="K6" s="74"/>
      <c r="L6" s="73" t="s">
        <v>33</v>
      </c>
      <c r="M6" s="73" t="s">
        <v>44</v>
      </c>
      <c r="N6" s="73" t="s">
        <v>142</v>
      </c>
      <c r="O6" s="90" t="s">
        <v>40</v>
      </c>
      <c r="P6" s="74" t="s">
        <v>41</v>
      </c>
      <c r="Q6" s="73" t="s">
        <v>42</v>
      </c>
    </row>
    <row r="7" ht="15" customHeight="1" spans="1:17">
      <c r="A7" s="18">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1" customHeight="1" spans="1:17">
      <c r="A8" s="75" t="s">
        <v>46</v>
      </c>
      <c r="B8" s="76"/>
      <c r="C8" s="76"/>
      <c r="D8" s="76"/>
      <c r="E8" s="95"/>
      <c r="F8" s="22"/>
      <c r="G8" s="22">
        <v>4500</v>
      </c>
      <c r="H8" s="22">
        <v>4500</v>
      </c>
      <c r="I8" s="22"/>
      <c r="J8" s="22"/>
      <c r="K8" s="22"/>
      <c r="L8" s="22"/>
      <c r="M8" s="22"/>
      <c r="N8" s="22"/>
      <c r="O8" s="22"/>
      <c r="P8" s="22"/>
      <c r="Q8" s="22"/>
    </row>
    <row r="9" ht="21" customHeight="1" spans="1:17">
      <c r="A9" s="96" t="s">
        <v>46</v>
      </c>
      <c r="B9" s="76"/>
      <c r="C9" s="76"/>
      <c r="D9" s="97"/>
      <c r="E9" s="98"/>
      <c r="F9" s="22"/>
      <c r="G9" s="22">
        <v>4500</v>
      </c>
      <c r="H9" s="22">
        <v>4500</v>
      </c>
      <c r="I9" s="22"/>
      <c r="J9" s="22"/>
      <c r="K9" s="22"/>
      <c r="L9" s="22"/>
      <c r="M9" s="22"/>
      <c r="N9" s="22"/>
      <c r="O9" s="22"/>
      <c r="P9" s="22"/>
      <c r="Q9" s="22"/>
    </row>
    <row r="10" ht="21" customHeight="1" spans="1:17">
      <c r="A10" s="99" t="s">
        <v>177</v>
      </c>
      <c r="B10" s="76" t="s">
        <v>290</v>
      </c>
      <c r="C10" s="76" t="s">
        <v>291</v>
      </c>
      <c r="D10" s="97" t="s">
        <v>292</v>
      </c>
      <c r="E10" s="98">
        <v>30</v>
      </c>
      <c r="F10" s="22"/>
      <c r="G10" s="22">
        <v>4500</v>
      </c>
      <c r="H10" s="22">
        <v>4500</v>
      </c>
      <c r="I10" s="22"/>
      <c r="J10" s="22"/>
      <c r="K10" s="22"/>
      <c r="L10" s="22"/>
      <c r="M10" s="22"/>
      <c r="N10" s="22"/>
      <c r="O10" s="22"/>
      <c r="P10" s="22"/>
      <c r="Q10" s="22"/>
    </row>
    <row r="11" ht="21" customHeight="1" spans="1:17">
      <c r="A11" s="78" t="s">
        <v>94</v>
      </c>
      <c r="B11" s="79"/>
      <c r="C11" s="79"/>
      <c r="D11" s="79"/>
      <c r="E11" s="95"/>
      <c r="F11" s="22"/>
      <c r="G11" s="22">
        <v>4500</v>
      </c>
      <c r="H11" s="22">
        <v>4500</v>
      </c>
      <c r="I11" s="22"/>
      <c r="J11" s="22"/>
      <c r="K11" s="22"/>
      <c r="L11" s="22"/>
      <c r="M11" s="22"/>
      <c r="N11" s="22"/>
      <c r="O11" s="22"/>
      <c r="P11" s="22"/>
      <c r="Q11" s="22"/>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B12" sqref="B12"/>
    </sheetView>
  </sheetViews>
  <sheetFormatPr defaultColWidth="9.14166666666667" defaultRowHeight="14.25" customHeight="1"/>
  <cols>
    <col min="1" max="1" width="31.4166666666667" customWidth="1"/>
    <col min="2" max="2" width="21.7166666666667" customWidth="1"/>
    <col min="3" max="3" width="26.7166666666667" customWidth="1"/>
    <col min="4" max="14" width="16.6" customWidth="1"/>
  </cols>
  <sheetData>
    <row r="1" ht="13.5" customHeight="1" spans="1:14">
      <c r="A1" s="58"/>
      <c r="B1" s="58"/>
      <c r="C1" s="58"/>
      <c r="D1" s="58"/>
      <c r="E1" s="58"/>
      <c r="F1" s="58"/>
      <c r="G1" s="58"/>
      <c r="H1" s="65"/>
      <c r="I1" s="58"/>
      <c r="J1" s="58"/>
      <c r="K1" s="58"/>
      <c r="L1" s="52"/>
      <c r="M1" s="81"/>
      <c r="N1" s="82" t="s">
        <v>293</v>
      </c>
    </row>
    <row r="2" ht="27.75" customHeight="1" spans="1:14">
      <c r="A2" s="54" t="s">
        <v>294</v>
      </c>
      <c r="B2" s="66"/>
      <c r="C2" s="66"/>
      <c r="D2" s="66"/>
      <c r="E2" s="66"/>
      <c r="F2" s="66"/>
      <c r="G2" s="66"/>
      <c r="H2" s="67"/>
      <c r="I2" s="66"/>
      <c r="J2" s="66"/>
      <c r="K2" s="66"/>
      <c r="L2" s="44"/>
      <c r="M2" s="67"/>
      <c r="N2" s="66"/>
    </row>
    <row r="3" ht="18.75" customHeight="1" spans="1:14">
      <c r="A3" s="55" t="str">
        <f>"单位名称："&amp;"剑川县审计局"</f>
        <v>单位名称：剑川县审计局</v>
      </c>
      <c r="B3" s="56"/>
      <c r="C3" s="56"/>
      <c r="D3" s="56"/>
      <c r="E3" s="56"/>
      <c r="F3" s="56"/>
      <c r="G3" s="56"/>
      <c r="H3" s="65"/>
      <c r="I3" s="58"/>
      <c r="J3" s="58"/>
      <c r="K3" s="58"/>
      <c r="L3" s="63"/>
      <c r="M3" s="83"/>
      <c r="N3" s="84" t="s">
        <v>119</v>
      </c>
    </row>
    <row r="4" ht="15.75" customHeight="1" spans="1:14">
      <c r="A4" s="9" t="s">
        <v>280</v>
      </c>
      <c r="B4" s="68" t="s">
        <v>295</v>
      </c>
      <c r="C4" s="68" t="s">
        <v>296</v>
      </c>
      <c r="D4" s="69" t="s">
        <v>135</v>
      </c>
      <c r="E4" s="69"/>
      <c r="F4" s="69"/>
      <c r="G4" s="69"/>
      <c r="H4" s="70"/>
      <c r="I4" s="69"/>
      <c r="J4" s="69"/>
      <c r="K4" s="69"/>
      <c r="L4" s="85"/>
      <c r="M4" s="70"/>
      <c r="N4" s="86"/>
    </row>
    <row r="5" ht="17.25" customHeight="1" spans="1:14">
      <c r="A5" s="14"/>
      <c r="B5" s="71"/>
      <c r="C5" s="71"/>
      <c r="D5" s="71" t="s">
        <v>31</v>
      </c>
      <c r="E5" s="71" t="s">
        <v>34</v>
      </c>
      <c r="F5" s="71" t="s">
        <v>286</v>
      </c>
      <c r="G5" s="71" t="s">
        <v>287</v>
      </c>
      <c r="H5" s="72" t="s">
        <v>288</v>
      </c>
      <c r="I5" s="87" t="s">
        <v>289</v>
      </c>
      <c r="J5" s="87"/>
      <c r="K5" s="87"/>
      <c r="L5" s="88"/>
      <c r="M5" s="89"/>
      <c r="N5" s="73"/>
    </row>
    <row r="6" ht="54" customHeight="1" spans="1:14">
      <c r="A6" s="17"/>
      <c r="B6" s="73"/>
      <c r="C6" s="73"/>
      <c r="D6" s="73"/>
      <c r="E6" s="73"/>
      <c r="F6" s="73"/>
      <c r="G6" s="73"/>
      <c r="H6" s="74"/>
      <c r="I6" s="73" t="s">
        <v>33</v>
      </c>
      <c r="J6" s="73" t="s">
        <v>44</v>
      </c>
      <c r="K6" s="73" t="s">
        <v>142</v>
      </c>
      <c r="L6" s="90" t="s">
        <v>40</v>
      </c>
      <c r="M6" s="74" t="s">
        <v>41</v>
      </c>
      <c r="N6" s="73" t="s">
        <v>42</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c r="B8" s="76"/>
      <c r="C8" s="76"/>
      <c r="D8" s="77"/>
      <c r="E8" s="77"/>
      <c r="F8" s="77"/>
      <c r="G8" s="77"/>
      <c r="H8" s="77"/>
      <c r="I8" s="77"/>
      <c r="J8" s="77"/>
      <c r="K8" s="77"/>
      <c r="L8" s="91"/>
      <c r="M8" s="77"/>
      <c r="N8" s="77"/>
    </row>
    <row r="9" ht="21" customHeight="1" spans="1:14">
      <c r="A9" s="75"/>
      <c r="B9" s="76"/>
      <c r="C9" s="76"/>
      <c r="D9" s="77"/>
      <c r="E9" s="77"/>
      <c r="F9" s="77"/>
      <c r="G9" s="77"/>
      <c r="H9" s="77"/>
      <c r="I9" s="77"/>
      <c r="J9" s="77"/>
      <c r="K9" s="77"/>
      <c r="L9" s="91"/>
      <c r="M9" s="77"/>
      <c r="N9" s="77"/>
    </row>
    <row r="10" ht="21" customHeight="1" spans="1:14">
      <c r="A10" s="78" t="s">
        <v>94</v>
      </c>
      <c r="B10" s="79"/>
      <c r="C10" s="80"/>
      <c r="D10" s="77"/>
      <c r="E10" s="77"/>
      <c r="F10" s="77"/>
      <c r="G10" s="77"/>
      <c r="H10" s="77"/>
      <c r="I10" s="77"/>
      <c r="J10" s="77"/>
      <c r="K10" s="77"/>
      <c r="L10" s="91"/>
      <c r="M10" s="77"/>
      <c r="N10" s="77"/>
    </row>
    <row r="11" customHeight="1" spans="1:1">
      <c r="A11" s="33" t="s">
        <v>297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D15" sqref="D15"/>
    </sheetView>
  </sheetViews>
  <sheetFormatPr defaultColWidth="9.14166666666667" defaultRowHeight="14.25" customHeight="1"/>
  <cols>
    <col min="1" max="1" width="42.025" customWidth="1"/>
    <col min="2" max="15" width="17.175" customWidth="1"/>
    <col min="16" max="23" width="17.025" customWidth="1"/>
  </cols>
  <sheetData>
    <row r="1" ht="13.5" customHeight="1" spans="4:23">
      <c r="D1" s="53"/>
      <c r="W1" s="52" t="s">
        <v>298</v>
      </c>
    </row>
    <row r="2" ht="27.75" customHeight="1" spans="1:23">
      <c r="A2" s="54" t="s">
        <v>299</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"单位名称："&amp;"剑川县审计局"</f>
        <v>单位名称：剑川县审计局</v>
      </c>
      <c r="B3" s="56"/>
      <c r="C3" s="56"/>
      <c r="D3" s="57"/>
      <c r="E3" s="58"/>
      <c r="F3" s="58"/>
      <c r="G3" s="58"/>
      <c r="H3" s="58"/>
      <c r="I3" s="58"/>
      <c r="W3" s="63" t="s">
        <v>119</v>
      </c>
    </row>
    <row r="4" ht="19.5" customHeight="1" spans="1:23">
      <c r="A4" s="15" t="s">
        <v>300</v>
      </c>
      <c r="B4" s="10" t="s">
        <v>135</v>
      </c>
      <c r="C4" s="11"/>
      <c r="D4" s="11"/>
      <c r="E4" s="59" t="s">
        <v>301</v>
      </c>
      <c r="F4" s="60"/>
      <c r="G4" s="60"/>
      <c r="H4" s="60"/>
      <c r="I4" s="60"/>
      <c r="J4" s="60"/>
      <c r="K4" s="60"/>
      <c r="L4" s="60"/>
      <c r="M4" s="60"/>
      <c r="N4" s="60"/>
      <c r="O4" s="60"/>
      <c r="P4" s="60"/>
      <c r="Q4" s="60"/>
      <c r="R4" s="60"/>
      <c r="S4" s="60"/>
      <c r="T4" s="60"/>
      <c r="U4" s="60"/>
      <c r="V4" s="60"/>
      <c r="W4" s="64"/>
    </row>
    <row r="5" ht="40.5" customHeight="1" spans="1:23">
      <c r="A5" s="18"/>
      <c r="B5" s="28" t="s">
        <v>31</v>
      </c>
      <c r="C5" s="9" t="s">
        <v>34</v>
      </c>
      <c r="D5" s="61" t="s">
        <v>302</v>
      </c>
      <c r="E5" s="18" t="s">
        <v>303</v>
      </c>
      <c r="F5" s="18" t="s">
        <v>304</v>
      </c>
      <c r="G5" s="18" t="s">
        <v>305</v>
      </c>
      <c r="H5" s="18" t="s">
        <v>306</v>
      </c>
      <c r="I5" s="18" t="s">
        <v>307</v>
      </c>
      <c r="J5" s="18" t="s">
        <v>308</v>
      </c>
      <c r="K5" s="18" t="s">
        <v>309</v>
      </c>
      <c r="L5" s="18" t="s">
        <v>310</v>
      </c>
      <c r="M5" s="18" t="s">
        <v>311</v>
      </c>
      <c r="N5" s="18" t="s">
        <v>312</v>
      </c>
      <c r="O5" s="18" t="s">
        <v>313</v>
      </c>
      <c r="P5" s="18" t="s">
        <v>314</v>
      </c>
      <c r="Q5" s="18" t="s">
        <v>315</v>
      </c>
      <c r="R5" s="18" t="s">
        <v>316</v>
      </c>
      <c r="S5" s="18" t="s">
        <v>317</v>
      </c>
      <c r="T5" s="18" t="s">
        <v>318</v>
      </c>
      <c r="U5" s="18" t="s">
        <v>319</v>
      </c>
      <c r="V5" s="18" t="s">
        <v>320</v>
      </c>
      <c r="W5" s="18" t="s">
        <v>321</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62">
        <v>19</v>
      </c>
      <c r="T6" s="10">
        <v>20</v>
      </c>
      <c r="U6" s="10">
        <v>21</v>
      </c>
      <c r="V6" s="10">
        <v>22</v>
      </c>
      <c r="W6" s="62">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322</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75" customWidth="1"/>
    <col min="2" max="2" width="29" customWidth="1"/>
    <col min="3" max="3" width="16.3083333333333" customWidth="1"/>
    <col min="4" max="4" width="15.6" customWidth="1"/>
    <col min="5" max="5" width="23.575" customWidth="1"/>
    <col min="6" max="6" width="11.275" customWidth="1"/>
    <col min="7" max="7" width="14.8833333333333" customWidth="1"/>
    <col min="8" max="8" width="10.8833333333333" customWidth="1"/>
    <col min="9" max="9" width="13.4166666666667" customWidth="1"/>
    <col min="10" max="10" width="32.025" customWidth="1"/>
  </cols>
  <sheetData>
    <row r="1" customHeight="1" spans="10:10">
      <c r="J1" s="52" t="s">
        <v>323</v>
      </c>
    </row>
    <row r="2" ht="28.5" customHeight="1" spans="1:10">
      <c r="A2" s="43" t="s">
        <v>324</v>
      </c>
      <c r="B2" s="27"/>
      <c r="C2" s="27"/>
      <c r="D2" s="27"/>
      <c r="E2" s="27"/>
      <c r="F2" s="44"/>
      <c r="G2" s="27"/>
      <c r="H2" s="44"/>
      <c r="I2" s="44"/>
      <c r="J2" s="27"/>
    </row>
    <row r="3" ht="17.25" customHeight="1" spans="1:1">
      <c r="A3" s="4" t="str">
        <f>"单位名称："&amp;"剑川县审计局"</f>
        <v>单位名称：剑川县审计局</v>
      </c>
    </row>
    <row r="4" ht="44.25" customHeight="1" spans="1:10">
      <c r="A4" s="45" t="s">
        <v>214</v>
      </c>
      <c r="B4" s="45" t="s">
        <v>215</v>
      </c>
      <c r="C4" s="45" t="s">
        <v>216</v>
      </c>
      <c r="D4" s="45" t="s">
        <v>217</v>
      </c>
      <c r="E4" s="45" t="s">
        <v>218</v>
      </c>
      <c r="F4" s="46" t="s">
        <v>219</v>
      </c>
      <c r="G4" s="45" t="s">
        <v>220</v>
      </c>
      <c r="H4" s="46" t="s">
        <v>221</v>
      </c>
      <c r="I4" s="46" t="s">
        <v>222</v>
      </c>
      <c r="J4" s="45" t="s">
        <v>223</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customHeight="1" spans="1:1">
      <c r="A8" s="33" t="s">
        <v>325</v>
      </c>
    </row>
  </sheetData>
  <mergeCells count="2">
    <mergeCell ref="A2:J2"/>
    <mergeCell ref="A3:H3"/>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D19" sqref="D19"/>
    </sheetView>
  </sheetViews>
  <sheetFormatPr defaultColWidth="8.85" defaultRowHeight="15" customHeight="1" outlineLevelCol="7"/>
  <cols>
    <col min="1" max="1" width="36.025" customWidth="1"/>
    <col min="2" max="2" width="19.75" customWidth="1"/>
    <col min="3" max="3" width="33.3083333333333" customWidth="1"/>
    <col min="4" max="4" width="34.75" customWidth="1"/>
    <col min="5" max="5" width="14.45" customWidth="1"/>
    <col min="6" max="6" width="17.175" customWidth="1"/>
    <col min="7" max="7" width="17.3083333333333" customWidth="1"/>
    <col min="8" max="8" width="28.3083333333333" customWidth="1"/>
  </cols>
  <sheetData>
    <row r="1" ht="18.75" customHeight="1" spans="1:8">
      <c r="A1" s="35"/>
      <c r="B1" s="35"/>
      <c r="C1" s="35"/>
      <c r="D1" s="35"/>
      <c r="E1" s="35"/>
      <c r="F1" s="35"/>
      <c r="G1" s="35"/>
      <c r="H1" s="36" t="s">
        <v>326</v>
      </c>
    </row>
    <row r="2" ht="30.65" customHeight="1" spans="1:8">
      <c r="A2" s="37" t="s">
        <v>327</v>
      </c>
      <c r="B2" s="37"/>
      <c r="C2" s="37"/>
      <c r="D2" s="37"/>
      <c r="E2" s="37"/>
      <c r="F2" s="37"/>
      <c r="G2" s="37"/>
      <c r="H2" s="37"/>
    </row>
    <row r="3" ht="18.75" customHeight="1" spans="1:8">
      <c r="A3" s="35" t="str">
        <f>"单位名称："&amp;"剑川县审计局"</f>
        <v>单位名称：剑川县审计局</v>
      </c>
      <c r="B3" s="35"/>
      <c r="C3" s="35"/>
      <c r="D3" s="35"/>
      <c r="E3" s="35"/>
      <c r="F3" s="35"/>
      <c r="G3" s="35"/>
      <c r="H3" s="35"/>
    </row>
    <row r="4" ht="18.75" customHeight="1" spans="1:8">
      <c r="A4" s="38" t="s">
        <v>128</v>
      </c>
      <c r="B4" s="38" t="s">
        <v>328</v>
      </c>
      <c r="C4" s="38" t="s">
        <v>329</v>
      </c>
      <c r="D4" s="38" t="s">
        <v>330</v>
      </c>
      <c r="E4" s="38" t="s">
        <v>331</v>
      </c>
      <c r="F4" s="38" t="s">
        <v>332</v>
      </c>
      <c r="G4" s="38"/>
      <c r="H4" s="38"/>
    </row>
    <row r="5" ht="18.75" customHeight="1" spans="1:8">
      <c r="A5" s="38"/>
      <c r="B5" s="38"/>
      <c r="C5" s="38"/>
      <c r="D5" s="38"/>
      <c r="E5" s="38"/>
      <c r="F5" s="38" t="s">
        <v>284</v>
      </c>
      <c r="G5" s="38" t="s">
        <v>333</v>
      </c>
      <c r="H5" s="38" t="s">
        <v>334</v>
      </c>
    </row>
    <row r="6" ht="18.75" customHeight="1" spans="1:8">
      <c r="A6" s="39" t="s">
        <v>111</v>
      </c>
      <c r="B6" s="39" t="s">
        <v>112</v>
      </c>
      <c r="C6" s="39" t="s">
        <v>113</v>
      </c>
      <c r="D6" s="39" t="s">
        <v>335</v>
      </c>
      <c r="E6" s="39" t="s">
        <v>114</v>
      </c>
      <c r="F6" s="39" t="s">
        <v>115</v>
      </c>
      <c r="G6" s="39" t="s">
        <v>116</v>
      </c>
      <c r="H6" s="39" t="s">
        <v>336</v>
      </c>
    </row>
    <row r="7" ht="29.9" customHeight="1" spans="1:8">
      <c r="A7" s="40"/>
      <c r="B7" s="40"/>
      <c r="C7" s="40"/>
      <c r="D7" s="40"/>
      <c r="E7" s="38"/>
      <c r="F7" s="41"/>
      <c r="G7" s="42"/>
      <c r="H7" s="42"/>
    </row>
    <row r="8" ht="20.15" customHeight="1" spans="1:8">
      <c r="A8" s="38" t="s">
        <v>31</v>
      </c>
      <c r="B8" s="38"/>
      <c r="C8" s="38"/>
      <c r="D8" s="38"/>
      <c r="E8" s="38"/>
      <c r="F8" s="41"/>
      <c r="G8" s="42"/>
      <c r="H8" s="42"/>
    </row>
    <row r="9" customHeight="1" spans="1:1">
      <c r="A9" s="33" t="s">
        <v>337</v>
      </c>
    </row>
  </sheetData>
  <mergeCells count="8">
    <mergeCell ref="A2:H2"/>
    <mergeCell ref="F4:H4"/>
    <mergeCell ref="A8:E8"/>
    <mergeCell ref="A4:A5"/>
    <mergeCell ref="B4:B5"/>
    <mergeCell ref="C4:C5"/>
    <mergeCell ref="D4:D5"/>
    <mergeCell ref="E4:E5"/>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12" sqref="C12"/>
    </sheetView>
  </sheetViews>
  <sheetFormatPr defaultColWidth="9.14166666666667" defaultRowHeight="14.25" customHeight="1"/>
  <cols>
    <col min="1" max="1" width="16.3083333333333" customWidth="1"/>
    <col min="2" max="2" width="29.025" customWidth="1"/>
    <col min="3" max="3" width="23.85" customWidth="1"/>
    <col min="4" max="7" width="19.6" customWidth="1"/>
    <col min="8" max="8" width="15.4166666666667" customWidth="1"/>
    <col min="9" max="11" width="19.6" customWidth="1"/>
  </cols>
  <sheetData>
    <row r="1" ht="13.5" customHeight="1" spans="4:11">
      <c r="D1" s="1"/>
      <c r="E1" s="1"/>
      <c r="F1" s="1"/>
      <c r="G1" s="1"/>
      <c r="K1" s="2" t="s">
        <v>338</v>
      </c>
    </row>
    <row r="2" ht="27.75" customHeight="1" spans="1:11">
      <c r="A2" s="27" t="s">
        <v>339</v>
      </c>
      <c r="B2" s="27"/>
      <c r="C2" s="27"/>
      <c r="D2" s="27"/>
      <c r="E2" s="27"/>
      <c r="F2" s="27"/>
      <c r="G2" s="27"/>
      <c r="H2" s="27"/>
      <c r="I2" s="27"/>
      <c r="J2" s="27"/>
      <c r="K2" s="27"/>
    </row>
    <row r="3" ht="13.5" customHeight="1" spans="1:11">
      <c r="A3" s="4" t="str">
        <f>"单位名称："&amp;"剑川县审计局"</f>
        <v>单位名称：剑川县审计局</v>
      </c>
      <c r="B3" s="5"/>
      <c r="C3" s="5"/>
      <c r="D3" s="5"/>
      <c r="E3" s="5"/>
      <c r="F3" s="5"/>
      <c r="G3" s="5"/>
      <c r="H3" s="6"/>
      <c r="I3" s="6"/>
      <c r="J3" s="6"/>
      <c r="K3" s="7" t="s">
        <v>119</v>
      </c>
    </row>
    <row r="4" ht="21.75" customHeight="1" spans="1:11">
      <c r="A4" s="8" t="s">
        <v>198</v>
      </c>
      <c r="B4" s="8" t="s">
        <v>130</v>
      </c>
      <c r="C4" s="8" t="s">
        <v>199</v>
      </c>
      <c r="D4" s="9" t="s">
        <v>131</v>
      </c>
      <c r="E4" s="9" t="s">
        <v>132</v>
      </c>
      <c r="F4" s="9" t="s">
        <v>133</v>
      </c>
      <c r="G4" s="9" t="s">
        <v>134</v>
      </c>
      <c r="H4" s="15" t="s">
        <v>31</v>
      </c>
      <c r="I4" s="10" t="s">
        <v>340</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94</v>
      </c>
      <c r="B10" s="31"/>
      <c r="C10" s="31"/>
      <c r="D10" s="31"/>
      <c r="E10" s="31"/>
      <c r="F10" s="31"/>
      <c r="G10" s="32"/>
      <c r="H10" s="22"/>
      <c r="I10" s="22"/>
      <c r="J10" s="22"/>
      <c r="K10" s="22"/>
    </row>
    <row r="11" customHeight="1" spans="1:1">
      <c r="A11" s="33" t="s">
        <v>341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B15" sqref="B15"/>
    </sheetView>
  </sheetViews>
  <sheetFormatPr defaultColWidth="9.14166666666667" defaultRowHeight="14.25" customHeight="1" outlineLevelCol="6"/>
  <cols>
    <col min="1" max="1" width="37.75" customWidth="1"/>
    <col min="2" max="2" width="28" customWidth="1"/>
    <col min="3" max="3" width="37.6" customWidth="1"/>
    <col min="4" max="4" width="17.025" customWidth="1"/>
    <col min="5" max="7" width="27.025" customWidth="1"/>
  </cols>
  <sheetData>
    <row r="1" ht="13.5" customHeight="1" spans="4:7">
      <c r="D1" s="1"/>
      <c r="G1" s="2" t="s">
        <v>342</v>
      </c>
    </row>
    <row r="2" ht="27.75" customHeight="1" spans="1:7">
      <c r="A2" s="3" t="s">
        <v>343</v>
      </c>
      <c r="B2" s="3"/>
      <c r="C2" s="3"/>
      <c r="D2" s="3"/>
      <c r="E2" s="3"/>
      <c r="F2" s="3"/>
      <c r="G2" s="3"/>
    </row>
    <row r="3" ht="13.5" customHeight="1" spans="1:7">
      <c r="A3" s="4" t="str">
        <f>"单位名称："&amp;"剑川县审计局"</f>
        <v>单位名称：剑川县审计局</v>
      </c>
      <c r="B3" s="5"/>
      <c r="C3" s="5"/>
      <c r="D3" s="5"/>
      <c r="E3" s="6"/>
      <c r="F3" s="6"/>
      <c r="G3" s="7" t="s">
        <v>119</v>
      </c>
    </row>
    <row r="4" ht="21.75" customHeight="1" spans="1:7">
      <c r="A4" s="8" t="s">
        <v>199</v>
      </c>
      <c r="B4" s="8" t="s">
        <v>198</v>
      </c>
      <c r="C4" s="8" t="s">
        <v>130</v>
      </c>
      <c r="D4" s="9" t="s">
        <v>344</v>
      </c>
      <c r="E4" s="10" t="s">
        <v>34</v>
      </c>
      <c r="F4" s="11"/>
      <c r="G4" s="12"/>
    </row>
    <row r="5" ht="21.75" customHeight="1" spans="1:7">
      <c r="A5" s="13"/>
      <c r="B5" s="13"/>
      <c r="C5" s="13"/>
      <c r="D5" s="14"/>
      <c r="E5" s="15" t="s">
        <v>345</v>
      </c>
      <c r="F5" s="9" t="s">
        <v>346</v>
      </c>
      <c r="G5" s="9" t="s">
        <v>347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764100</v>
      </c>
      <c r="F8" s="22">
        <v>764100</v>
      </c>
      <c r="G8" s="22">
        <v>764100</v>
      </c>
    </row>
    <row r="9" ht="29.9" customHeight="1" spans="1:7">
      <c r="A9" s="20"/>
      <c r="B9" s="20" t="s">
        <v>348</v>
      </c>
      <c r="C9" s="20" t="s">
        <v>207</v>
      </c>
      <c r="D9" s="20" t="s">
        <v>349</v>
      </c>
      <c r="E9" s="22">
        <v>526500</v>
      </c>
      <c r="F9" s="22">
        <v>526500</v>
      </c>
      <c r="G9" s="22">
        <v>526500</v>
      </c>
    </row>
    <row r="10" ht="29.9" customHeight="1" spans="1:7">
      <c r="A10" s="23"/>
      <c r="B10" s="20" t="s">
        <v>350</v>
      </c>
      <c r="C10" s="20" t="s">
        <v>202</v>
      </c>
      <c r="D10" s="20" t="s">
        <v>349</v>
      </c>
      <c r="E10" s="22">
        <v>237600</v>
      </c>
      <c r="F10" s="22">
        <v>237600</v>
      </c>
      <c r="G10" s="22">
        <v>237600</v>
      </c>
    </row>
    <row r="11" ht="18.75" customHeight="1" spans="1:7">
      <c r="A11" s="24" t="s">
        <v>31</v>
      </c>
      <c r="B11" s="25" t="s">
        <v>351</v>
      </c>
      <c r="C11" s="25"/>
      <c r="D11" s="26"/>
      <c r="E11" s="22">
        <v>764100</v>
      </c>
      <c r="F11" s="22">
        <v>764100</v>
      </c>
      <c r="G11" s="22">
        <v>764100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张瑞芹</cp:lastModifiedBy>
  <dcterms:created xsi:type="dcterms:W3CDTF">2025-02-07T09:07:00Z</dcterms:created>
  <dcterms:modified xsi:type="dcterms:W3CDTF">2025-02-20T03:54:09Z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0CAFE39B00374A68B56AE6F0F8D2BB33_13</vt:lpwstr>
  </property>
</Properties>
</file>