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35"/>
  </bookViews>
  <sheets>
    <sheet name="附件1" sheetId="1" r:id="rId1"/>
  </sheets>
  <definedNames>
    <definedName name="_xlnm._FilterDatabase" localSheetId="0" hidden="1">附件1!$A$5:$T$52</definedName>
    <definedName name="_xlnm.Print_Titles" localSheetId="0">附件1!$4:$5</definedName>
  </definedNames>
  <calcPr calcId="144525"/>
</workbook>
</file>

<file path=xl/sharedStrings.xml><?xml version="1.0" encoding="utf-8"?>
<sst xmlns="http://schemas.openxmlformats.org/spreadsheetml/2006/main" count="429" uniqueCount="282">
  <si>
    <t>附件2</t>
  </si>
  <si>
    <t>漾濞县2025年度巩固拓展脱贫攻坚成果和乡村振兴项目库</t>
  </si>
  <si>
    <t xml:space="preserve">   填报单位：漾濞县农业农村局                                                                                              </t>
  </si>
  <si>
    <t>序号</t>
  </si>
  <si>
    <t>项目名称</t>
  </si>
  <si>
    <t>项目类别</t>
  </si>
  <si>
    <r>
      <rPr>
        <b/>
        <sz val="12"/>
        <rFont val="宋体"/>
        <charset val="134"/>
      </rPr>
      <t>建设性质</t>
    </r>
    <r>
      <rPr>
        <b/>
        <sz val="10"/>
        <rFont val="宋体"/>
        <charset val="134"/>
      </rPr>
      <t>（新建/续建）</t>
    </r>
  </si>
  <si>
    <r>
      <rPr>
        <b/>
        <sz val="12"/>
        <rFont val="宋体"/>
        <charset val="134"/>
      </rPr>
      <t>项目实施地点（</t>
    </r>
    <r>
      <rPr>
        <b/>
        <sz val="10"/>
        <rFont val="宋体"/>
        <charset val="134"/>
      </rPr>
      <t>到乡镇、村、组</t>
    </r>
    <r>
      <rPr>
        <b/>
        <sz val="12"/>
        <rFont val="宋体"/>
        <charset val="134"/>
      </rPr>
      <t>）</t>
    </r>
  </si>
  <si>
    <r>
      <rPr>
        <b/>
        <sz val="12"/>
        <rFont val="宋体"/>
        <charset val="134"/>
      </rPr>
      <t>项目组织实施单位（</t>
    </r>
    <r>
      <rPr>
        <b/>
        <sz val="10"/>
        <rFont val="宋体"/>
        <charset val="134"/>
      </rPr>
      <t>乡镇人民政府/县级部门</t>
    </r>
    <r>
      <rPr>
        <b/>
        <sz val="12"/>
        <rFont val="宋体"/>
        <charset val="134"/>
      </rPr>
      <t>）</t>
    </r>
  </si>
  <si>
    <t>项目行业主管部门（县级部门）</t>
  </si>
  <si>
    <t>项目概要及建设主要内容</t>
  </si>
  <si>
    <t>概算投资及资金构成（万元）</t>
  </si>
  <si>
    <t>绩效目标预测</t>
  </si>
  <si>
    <t>备注</t>
  </si>
  <si>
    <t>总投资</t>
  </si>
  <si>
    <t>衔接资金</t>
  </si>
  <si>
    <t>上海帮扶资金</t>
  </si>
  <si>
    <t>行业部门资金</t>
  </si>
  <si>
    <t>其它资金</t>
  </si>
  <si>
    <t>经济效益</t>
  </si>
  <si>
    <t>社会效益</t>
  </si>
  <si>
    <t>生态效益</t>
  </si>
  <si>
    <t>覆盖脱贫村（个）</t>
  </si>
  <si>
    <t>受益总人口（人）</t>
  </si>
  <si>
    <t>受益脱贫人口、监测对象（人）</t>
  </si>
  <si>
    <t>合计</t>
  </si>
  <si>
    <t>——</t>
  </si>
  <si>
    <t>38个</t>
  </si>
  <si>
    <r>
      <rPr>
        <b/>
        <sz val="11"/>
        <rFont val="宋体"/>
        <charset val="134"/>
      </rPr>
      <t>一、产业发展类项目</t>
    </r>
    <r>
      <rPr>
        <sz val="9"/>
        <rFont val="宋体"/>
        <charset val="134"/>
      </rPr>
      <t>（小额信贷贴息、脱贫人口和监测对象产业帮扶、种植基地、养殖基地、产业配套基础设施、加工流通服务、产业服务支撑、乡村旅游等）</t>
    </r>
  </si>
  <si>
    <t>18个</t>
  </si>
  <si>
    <t>漾濞县苍山西镇林下中药材实验示范项目</t>
  </si>
  <si>
    <t>产业配套基础设施</t>
  </si>
  <si>
    <t>新建</t>
  </si>
  <si>
    <t>苍山西镇白羊村、马厂村</t>
  </si>
  <si>
    <t>苍山西镇人民政府</t>
  </si>
  <si>
    <t>漾濞县农业农村局</t>
  </si>
  <si>
    <t xml:space="preserve">  在白羊村建设设施农业产业大棚10亩，计划投资25万元。
  在马厂村新建中药材精深加工车间一个，面积300㎡，投资50万元，配套中药材精深加工烘干设备2台，计划投资25万元。
  在白羊村建成的农业产业大棚10亩资产产权归白羊村所有，在马厂村建成的精深加工车间及配套设备资产产权归马厂村所有，建立联农带农机制，由白羊村、马厂村委会牵头进行招商引资，租赁给经营主体管理运营，目前云南沄海有限公司有承租意向，租金收入归白羊村、马厂村所有，用于巩固拓展脱贫攻坚成果及村集体经济发展。优先使用当地劳动力，同时带动白羊村农户发展林下中药材种植产业。</t>
  </si>
  <si>
    <t>漾江镇抱荷岭村“路基圆池”山地淡水渔养殖基地建设项目</t>
  </si>
  <si>
    <t>产业配套基础设</t>
  </si>
  <si>
    <t>漾江镇抱荷岭村</t>
  </si>
  <si>
    <t>漾江镇人民政府</t>
  </si>
  <si>
    <t xml:space="preserve">    在漾江镇抱荷岭村投入508.00万元，实施“路基圆池”山地淡水渔养殖基地试点建设项目，建设用地使用产权为抱荷岭村集体所有，地块属性符合设施农业用地需要。
建设内容：1.对项目用地进行场地平整及土方开挖，平整面积40亩，土方挖运28000立方米，投资65万元；2.建设10*20*2m鱼池70个，鱼池采用C30混凝土浇筑，池壁厚0.15m，共计浇筑3468立方米，投资228.89万元；3.建设鱼池引排水系统，投资43.51万元；4.新建生产加工用房2间共计350㎡、仓库200㎡，投资50万元；5.养殖场地至外面运输道路硬化（混凝土地面1公里），场地内道路硬化3000平方米，新建C25混凝土挡土墙307立方米，投资104.6万元；6.修建涵洞，跨径3m，投资16.00万元。
    项目建成的资产产权归抱荷岭村所有，建立联农带农机制，由抱荷岭村委会牵头进行招商引资，租赁给经营主体管理运营，收入归抱荷岭村所有，用于巩固拓展脱贫攻坚成果及村集体经济发展。并采用“抱团取暖”的方式，优先使用当地劳动力，创造就业岗位约50个，并且宣传带动周边群众1171人进行淡水鱼养殖产业，增加群众收入，拓宽辖区产业链，提高项目区产业抗风险能力。项目惠及农户291户1171人，其中脱贫户55户197人。</t>
  </si>
  <si>
    <t>该项目的建成，将为村集体带来每年约10万元村集体经济收益，并随着规模逐步成型，产业成本可降低，利润能相应提升，还能带动饲料加工、运输等相关产业发展，促进区域经济增长。</t>
  </si>
  <si>
    <t>从鱼苗培育到成鱼销售的产业链可吸纳众多劳动力，如大型养殖场可提供上百个就业岗位，包括养殖工人、技术人员及销售人员等，缓解当地就业压力。</t>
  </si>
  <si>
    <t>合理的养殖密度能促进水体生态循环，如滤食性鱼类可摄食浮游生物，控制藻类生长，防止水体富营养化；而鱼类排泄物能为水生植物提供养分，形成良性生态链。</t>
  </si>
  <si>
    <t>漾江镇金盏村“引凤回巢”蛋鸡养殖建设项目（一期）</t>
  </si>
  <si>
    <t>产业发展、人居环境</t>
  </si>
  <si>
    <t>漾江镇金盏村田心小组</t>
  </si>
  <si>
    <t>1.新建蛋鸡生产线及其他配套设施，计划投资120万元；                                                                                                                  
2.新建挡墙800m³，计划投资52万元；
3.场地硬化3200m³，计划投资42万元；
4.附属设施：水电保通、大门、围墙等，计划投资36万元。
    项目建成的资产产权归金盏村所有，并建立联农带农机制，租赁给经营主体管理运营，收入归金盏村所有，用于巩固拓展脱贫攻坚成果及村集体经济发展。项目运营后，将宣传带动周边群众1635人进行蛋鸡养殖产业，增加群众收入，拓宽辖区产业链，提高项目区产业抗风险能力。项目惠及农户231户1635人，其中脱贫户56户226人。</t>
  </si>
  <si>
    <t>蛋鸡养殖产业漾江镇部分企业已初具规模，但当地并未形成产业，企业方也有意向在当地开展生产活动。该项目的建成将丰富漾江镇产业种类，加强全镇产业抗风险能力，且为村集体带来不低于3万元每年的收益。</t>
  </si>
  <si>
    <t>蛋鸡养殖产业链较长，从鸡苗孵化、养殖、饲料生产、鸡蛋销售到禽蛋加工等环节，都需要大量劳动力。可直接吸纳农村剩余劳动力就业，包括养殖人员、技术服务人员、销售人员等，同时带动相关产业上下游就业，促进农村劳动力转移和农民增收。</t>
  </si>
  <si>
    <t>蛋鸡粪便富含氮、磷、钾等营养元素，是优质的有机肥料。经过适当处理后，可用于农田施肥，改良土壤结构，提高土壤肥力，促进农作物生长，实现农业废弃物的资源化利用，减少化肥使用量，降低农业面源污染。</t>
  </si>
  <si>
    <t>漾江镇荨麻箐村艾拉河自然能提水项目</t>
  </si>
  <si>
    <t>公共服务提升</t>
  </si>
  <si>
    <t>漾江镇荨麻箐村</t>
  </si>
  <si>
    <t xml:space="preserve">    在漾江镇荨麻箐村艾拉河投入841万元，实施自然能提水项目。建设内容：1.新建取水口一座，投资35万元。2.动力钢管Φ377*6mm铺设约4200m，投资325万元。3.自然能提水设备（包括设备、监控、管路附件、运输、安装等，日提水500方，扬程800m），投资298万元。4.新建设备房一座150平方米，投资35万元。5.输水钢管Φ127*7mm铺设约3755m，投资108万元。6.新建500方高位水池一座，投资40万元。
    项目建成的资产产权归荨麻箐村委会所有，可解决普坪村6个村民小组、阿家村羊子登小组等地区近4000亩耕地灌溉用水、畜牧用水问题，推动产业发展。项目惠及农户559户2638人，其中脱贫户42户170人。</t>
  </si>
  <si>
    <t>自然能提水系统可根据实际需求精准控制提水量和灌溉时间，避免水资源的过度浪费和无效蒸发。通过合理的灌溉调度，能使有限的水资源得到更高效的利用，提高农作物产量和质量，进而增加农业收入。以果园灌溉为例，精准的自然能提水灌溉可使水果产量提高 10% - 20%，带来直接的经济收益增长。</t>
  </si>
  <si>
    <t>自然能提水项目为农业灌溉提供了可靠的水源保障，特别是在干旱缺水地区或山区等基础设施薄弱区域，有助于扩大灌溉面积，提高耕地质量，使原本因缺水而撂荒或低产的土地变为可耕种的高产农田，增加了农产品的有效供给，保障了粮食安全和农产品市场稳定，促进了农村经济发展和农民增收。</t>
  </si>
  <si>
    <t>自然能提水项目以清洁能源为动力，不消耗化石燃料，在运行过程中几乎不产生二氧化碳、二氧化硫等温室气体和污染物排放，有助于缓解全球气候变化压力，改善大气环境质量，对推动能源结构调整和实现碳减排目标具有积极意义。据估算，一个中等规模的太阳能提水灌溉项目每年可减少二氧化碳排放数十吨到数百吨不等。</t>
  </si>
  <si>
    <t>顺濞镇瓦窑村高山苹果等种植产业配套建设项目</t>
  </si>
  <si>
    <t>产业发展（种植业基地）</t>
  </si>
  <si>
    <t>顺濞镇瓦窑村使草白村民小组</t>
  </si>
  <si>
    <t>顺濞镇人民政府</t>
  </si>
  <si>
    <t xml:space="preserve">  在瓦窑村使草白村民小组等地实施高山苹果产业项目：1.种植基地产业道路硬化1600米，均宽3.5米，0.18米厚，C30砼浇筑；含路基调型、挡墙、涵管等，投资80万元；3.建设50方蓄水池6个、20方蓄水池10个，取水坝一座、引水管道、喷灌设施、灌溉PE管网5000米，估算投资120万元；4.初加工、仓储厂房600平方米，投资80万元。
  项目建成后资产产权归瓦窑村集体所有，道路交通、灌溉设施完善后带动高山苹果、贡菜等种植增加群众收入，村集体通过租赁增加村集体经济收入。</t>
  </si>
  <si>
    <t>种植户户均收益达1万元以上，村集体利用种植基地、厂房、设备租赁产生村集体经济收益10万元以上。</t>
  </si>
  <si>
    <t>绿水青山变金山银山。促进当地农业结构调整、推动经济发展、带动瓦窑村产业发展和当地群众就业。</t>
  </si>
  <si>
    <t>激发群众改善环境的积极性，拓宽群众的增收渠道；环境影响小，产业基础明显改善。</t>
  </si>
  <si>
    <t>顺濞镇顺濞村食用菌菌种繁育及示范基地建设项目</t>
  </si>
  <si>
    <t>顺濞镇顺濞村黑么村民小组</t>
  </si>
  <si>
    <t xml:space="preserve">  在顺濞村黑么村民小组实施食用菌菌种繁育及示范基地建设项目，1.新建菌种生产车间1000平方米，投资100万元，建设原料仓库600平方米，投资40万元，废料处理池20立方米，投资3万元；2.在示范基地建设5栋第五代日光节能温室棚及辅助工程，投资60万元。
  项目资产所有权归顺濞村村集体所有，项目经营主体为“漾濞县顺濞镇顺濞村黑么食用菌种植农民专业合作社”,经营权属专业合作社，联农带农开展脱贫户、监测帮扶对象及镇内、周边乡镇农户开展食用菌种植技术培训，制作提供菌棒、收购食用菌，整体带动种植户增收和食用菌产业发展。</t>
  </si>
  <si>
    <t>项目建成后，年供应优质菌种30万瓶（袋），日光温室大棚可生产优质食用菌20万斤以上。通过与漾濞县林科院合作引种、筛选当地珍稀食用菌（香蕈、冷菌、马桑树菌等）驯化，为周边种植户提供菌棒及收购，带动顺濞镇食用菌产业发展。</t>
  </si>
  <si>
    <t>发展特色农业、推行农业产业化经营，带动欠发达地区农民致富，国家政策支持，也是云南省产业发展的重点，具有良好发展机遇。</t>
  </si>
  <si>
    <t>食用菌产业发展可以延长特色农业产业链，增加产出，使农业整体效益不断提高，把多种有机垃圾转化为饲料或复合肥料，减少对生态环境的污染，有利于环境保护。</t>
  </si>
  <si>
    <t>漾濞县顺濞镇小村村产业发展及配套基础设施建设项目</t>
  </si>
  <si>
    <t>顺濞镇小村村皮歹等9个村民小组</t>
  </si>
  <si>
    <t xml:space="preserve">  投入资金150万元，在顺濞镇小村村委会皮歹等9个村民小组实施产业发展及配套基础设施建设:1.小村村贡菜、水稻种植及其它种植区配套设施建设。(1)灌溉水源点取水坝5座、沉砂池5座，估算投入8万元；(2)蓄水池建设：50m³3座、10m³2座、5m³3座，估算投入25万元；(3)灌溉主管建设：DN300PE管200米、DN90PE管1900米、DN50PE管400米、DN25灌溉镀锌钢管2200米、C20混凝土镇墩44个，估算投入60万元。3、仓储厂房建设400平方米，投入25万元。4、配套产业道路建设：硬化产业道路1000米（均宽3.5米，0.18米厚，C30砼浇筑；含路基调型、挡墙、涵管等）、原有道路开挖拓宽400米（3.5米宽）估算投入45万元。
  项目建成后资产产权归小村村集体所有，项目建设群众就近就便务工增加收入，小村村茶叶、贡菜等种植户通过配套设施完善提质增效增加收入，户均增收1万元以上，村集体通过设备设施租赁增加集体经济收入。</t>
  </si>
  <si>
    <t>种植户户均收益达1万元以上，村集体利用种植基地、设施租赁产生村集体经济收益5万元以上。</t>
  </si>
  <si>
    <t>龙潭乡密古村万寿菊初加工厂房建设项目</t>
  </si>
  <si>
    <t>龙潭乡密古村</t>
  </si>
  <si>
    <t>龙潭乡人民政府</t>
  </si>
  <si>
    <t xml:space="preserve">  在密古村实施万寿菊初加工厂房建设项目：1.投资85万元新建万寿菊粗加工厂房250平方米；2.投资30万元新建万寿菊发酵池4座；3.投资35万元实施万寿菊初加工厂水、电路改造。
  项目建成的资产产权归密古村所有，建立联农带农机制，由密古村委会牵头进行招商引资，租赁给经营主体管理运营，通过公开招租的方式租赁给大理建宇农业科技发展有限公司使用，预计租金收入4.5万元，租金收入归密古村所有，用于巩固拓展脱贫攻坚成果及村集体经济发展。优先使用当地劳动力，创造就业岗位约30个，同时带动龙潭乡农户发展万寿菊种植产业，打造密古村一村一品产业，增加农户产业发展收入800元/年，惠及农户6626人。</t>
  </si>
  <si>
    <t>该项目建设完成后，通过公开招租的方式租赁给大理建宇农业科技发展有限公司使用，预计租金收入4.5万元，同时带动龙潭乡农户发展万寿菊种植产业，密古村实现千亩种植，打造密古村一村一品产业，增加农户产业发展收入800元/年</t>
  </si>
  <si>
    <t>有效带动漾南片区三个乡镇400余户农户种植万寿菊，种植面积达2000余亩，通过签订保底价收购合同，确保农户销路和收益双重保障，带动农户增收800万元。经营主体企业将从三个乡镇低收入人群中招聘员工到加工厂务工，预计解决30余名低收入人群及监测户的就业务工问题，增加务工收入3万元/年/人，实现群众家门口就业、家门口增收。</t>
  </si>
  <si>
    <t>新建的万寿菊加工厂及设备将经过环境评估，确保项目建成后不污染周边环境，采用污染减量化、无害化、资源化的生产、处理工艺和设备，改善生态环境，推动绿色低碳发展。</t>
  </si>
  <si>
    <t>1752户6626人</t>
  </si>
  <si>
    <t>龙潭乡己路河村育苗基地标准化建设项目</t>
  </si>
  <si>
    <t>续建</t>
  </si>
  <si>
    <t>龙潭乡己路河村</t>
  </si>
  <si>
    <t xml:space="preserve">  在己路河村实施育苗基地标准化建设项目：1.投资200万元新建己路河村自动化育苗大棚2000平方米；2.投资50万元实施己路河村原有育苗基地设施改造；3.投资50万元购买水肥一体化、点种机、苗盘等育苗设备；4.投资100万元实施道路硬化、挡土墙等附属设施建设。
  项目建成的资产产权归己路河村所有，建立联农带农机制，由己路河村委会牵头进行招商引资，租赁给经营主体管理运营，村委会以租赁方式增加村集体收入18万元，同时承租企业以工业辣椒、贡菜育苗为主，带动全乡农户发展特色产业种植，增加农户产业发展收入500元/年，惠及农户6626人。</t>
  </si>
  <si>
    <t>项目实施完成资产归己路河村委会所有，村委会以租赁方式增加村集体收入18万元，同时承租企业以工业辣椒、贡菜育苗为主，带动全乡农户发展特色产业种植，增加农户产业发展收入500元/年。</t>
  </si>
  <si>
    <t>项目的实施将带动全乡农户发展工业辣椒、贡菜等特色种植产业，培育适宜龙潭乡种植的品质，从源头降低种植物病虫害，间接保护我乡农户利益。</t>
  </si>
  <si>
    <t>项目的实施充分利用本地资源优势，发展传统特色产业，采用合理引种，开展文化宣传，合理施用化肥和农药，增加施用有机肥料，生态有机种植，可减缓对环境的不利影响。</t>
  </si>
  <si>
    <t>龙潭乡龙潭村冷链物流仓库建设项目</t>
  </si>
  <si>
    <t>龙潭乡龙潭村</t>
  </si>
  <si>
    <t xml:space="preserve">  在龙潭村实施冷链物流仓库建设项目：1.投资10万元新建10立方速冻库1座；2.投资50万元新建200平方米非结霜冷库1座、200平方米干式冷库1座；3.投资20万元实施冷库场地硬化、电力改造等附属设施建设。
  项目建设完成后，所建设的基础设施归村集体所有，预计增加龙潭村集体经济收入3.6万元，同时冷库的建设将增加龙潭村农产品的销售渠道，解决农产品销售困难问题，惠及农户1300人。</t>
  </si>
  <si>
    <t>项目建设完成后，所建设的基础设施归村集体所有，预计增加龙潭村集体经济收入3.6万元，同时冷库的建设将增加龙潭村农产品的销售渠道，解决农产品销售困难问题。</t>
  </si>
  <si>
    <t>项目的实施将进一步完善龙潭村产业发展设施建设，解决农产品储存、销售问题。</t>
  </si>
  <si>
    <t>项目的实施充分利用本地资源优势，有利于发展特色种植业，采用合理引种，开展多品种种植，推广使用高效、低毒、低残留的农药，可减缓对环境的不利影响。</t>
  </si>
  <si>
    <t>277户1300人</t>
  </si>
  <si>
    <t>漾濞县2025年农业产业发展奖补</t>
  </si>
  <si>
    <t>产业发展</t>
  </si>
  <si>
    <t>漾濞县九乡镇</t>
  </si>
  <si>
    <t>县农业农村局</t>
  </si>
  <si>
    <t>1、种植业奖补。依托辣椒、水晶豌豆、贡菜、鱼腥草等重点推广的产业，对符合奖补条件，以农产品为原料的种植、初加工企业（合作社）予以奖补；已申报核桃产业扶持资金的企业（合作社）和“一县一业”扶持资金的企业（合作社）不可重复申报。奖补资金只能用于企业、合作社的基础设施建设、生产经营活动支出（奖补标准、程序和所需材料详见附件）。
2、养殖业奖补。依托生猪、肉牛、肉羊、肉鸡、蛋鸡等重点养殖业，对符合奖补条件，达到一定规模、联农带农能力强的畜禽养殖场、养殖企业、养殖合作社予以奖补。
3、农村土地流转奖补。公司（合作社）流转土地自主经营并发展农业产业，对符合奖补条件，按农业农村部制定的土地经营权流转合同示范文本与农户、集体签订流转合同、流转面积的予以奖补。
4、农业龙头企业创建环节奖补。支持县内农业经营主体争创农业产业化重点龙头企业,当年被评为县级龙头企业的给予一次性奖补；当年被评为州级龙头企业的给予一次性奖补；当年被评为省级以上龙头企业的给予一次性奖补。</t>
  </si>
  <si>
    <t>通过奖补方式，鼓励规模化种植、养殖发展，形成产业化，进一步夯实壮大产业基础，确保群众增收，扩大集体经济和财税收入，呈现漾濞产业多点示范，百花齐放。</t>
  </si>
  <si>
    <t>小额信贷贴息补助</t>
  </si>
  <si>
    <t>金融保险配套—小额贷款贴息</t>
  </si>
  <si>
    <t>全县九个乡镇</t>
  </si>
  <si>
    <t>县乡村振兴局</t>
  </si>
  <si>
    <t>每户每年不超过5万元贷款利息的贴息，贴息按照市场利率进行贴息。</t>
  </si>
  <si>
    <t>给予脱贫人口和监测对象每户不高于5万的小额信贷贴息补助，满足产业发展资金贷款需求，拓宽脱贫人口和监测对象增收渠道。</t>
  </si>
  <si>
    <t>满足脱贫人口和监测对象产业发展资金贷款需求，带动产业增收积极性，拓宽增收致富渠道。</t>
  </si>
  <si>
    <t>核桃产业园标准化厂房项目</t>
  </si>
  <si>
    <t>苍山西镇马厂村</t>
  </si>
  <si>
    <t>县工业信息商务科技局</t>
  </si>
  <si>
    <t xml:space="preserve">    在苍山西镇镇马厂村投入1556万元，实施核桃产业园标准化厂房及外部电源建设项目，项目建设用地为工业用地。建设内容：1.新建标准厂房1栋，建筑面积5245.52平方米，结构类型为钢结构，地上2层，投资778万元；2.新建厂房配套雨污水综合管网各300米，投资80万元；3.新建消防管网4×160米，消防回车场硬化2000平方米，投资100万元；4.厂房内部电源建设,含强弱电电缆1000米，连接线道路三条,其中长200米，宽12米（按照市政标准），投资334万元；5.新建厂房配套外部电源建设，主电缆建设600米，分支箱1台，开关柜1台，投资94万元；6.新建道路三条，一条长160米，宽12米（含双边人行道），另二条长70米，宽6米，均为混凝土路面，投资170万元。
    项目建成后资产产权由县工业投资有限公司代持代管，引进优质企业进行高原特色农产品精深加工，建立联农带农机制，租赁给经营主体运营管理，资产收益权归菜白村、达村村、清河村、瓦厂村、蛇马村、白荞村、密马村7个村集体所有。项目惠及1709户6951人，其中脱贫户400户1543人。</t>
  </si>
  <si>
    <t>项目实施后，将进一步促进产业集聚效应的发挥，使集聚产业得到更进一步的发展，加强产业关联性，推动漾濞县和漾濞核桃产业的发展，延长核桃产业链，提高农户种植核桃的积极性，改善配套基础设施建设，提升园区招商环境，同时增加政府财税收入、促进县域经济更好的发展，使上海援滇资金发挥真正的效益，助推漾濞乡村振兴。收益用于巩固拓展脱贫攻坚和乡村振兴事业，项目惠及全县人民，带动脱贫群众、当地农户发展增收，县域经济发展壮大等。</t>
  </si>
  <si>
    <t>标准厂房的建设和使用可以吸引企业入驻，从而为社会提供大量的就业机会，同时促进地方经济发展，通过企业的经济活动，厂房可以为地方和国家是政府提供税收。</t>
  </si>
  <si>
    <t>使用环保材料、优化能源利用、减少污染排放等措施，可以有效降低对环境的压力，提高资源利用效率。</t>
  </si>
  <si>
    <t>1709户6951人</t>
  </si>
  <si>
    <t>400户1543人</t>
  </si>
  <si>
    <t>大理高辣度辣椒全产业链项目</t>
  </si>
  <si>
    <t>核桃产业园</t>
  </si>
  <si>
    <t xml:space="preserve">  在漾濞县工业园区实施大理高辣度辣椒全产业链项目：1.建设标准化厂房1栋，建筑面积为5544.72平方米；2.配套供排水、强弱电、消防等配套附属设施。总计投资950万元。
  项目建成后资产产权由县工业投资有限公司代持代管，引进优质企业（云南合鑫生物科技有限公司）进行高辣度辣椒生产、加工、销售，建立联农带农机制，资产收益权归达村村、瓦窑村、密马村、阿家村、己路河村5个村集体所有，收入归金盏村所有，用于巩固拓展脱贫攻坚成果及村集体经济发展。项目惠及3700人，其中脱贫户3654人。</t>
  </si>
  <si>
    <t>收益用于巩固拓展脱贫攻坚和乡村振兴事业，项目惠及全县人民，带动脱贫群众、当地农户发展增收，县域经济发展壮大。建成后资产产权归达村村、瓦窑村、密马村、阿家村、己路河村5个村集体所有，由县工业投资有限公司代持代管，引进优质企业（云南合鑫生物科技有限公司）进行高辣度辣椒生产、加工、销售，按一定比例收取租金，资产收益权量化给5个产权村，用于巩固拓展脱贫攻坚成果及村级集体经济发展。</t>
  </si>
  <si>
    <t>收益用于巩固拓展脱贫攻坚和乡村振兴事业，项目惠及全县人民，带动脱贫群众、当地农户发展增收，县域经济发展壮大。</t>
  </si>
  <si>
    <t>项目建设对生态环境影响较小。</t>
  </si>
  <si>
    <t>顺濞镇哈腊左村、新村村村农村综合商贸服务建设项目</t>
  </si>
  <si>
    <t>产业发展（新型农村集体经济发展）</t>
  </si>
  <si>
    <t>顺濞镇顺濞街</t>
  </si>
  <si>
    <t>漾濞县委组织部</t>
  </si>
  <si>
    <t xml:space="preserve">  投入衔接资金140万元，用于新建400㎡大框架结构综合商贸物流仓储用房及其配套设施，以及老旧房屋拆除和修缮。
  项目实施后该公司主要从事经营农产品初加工运输、仓储物流、对外租赁、劳务派遣，承接道路维护和集镇农贸市场、供水管护等服务，预计收益10万元左右，每个村年收益5万元左右。有效推动顺濞镇镇村整体建设和山区农业产业发展。</t>
  </si>
  <si>
    <t>项目经营管理直接收益、公司合作服务产生收益。两项预计收益10万元左右，每个村年收益5万元左右。</t>
  </si>
  <si>
    <t>将村级集体经济发展模式由“输血”转变为“造血”，多元产业增加集体经济收益，创造劳动就业岗位，把农业产业中更多环节和利润留在本地，推动山区农业产业健康可持续发展，进一步巩固拓展脱贫攻坚成果同乡村振兴有效衔接</t>
  </si>
  <si>
    <t>组建红振强村商贸服务公司开展全镇环卫清运，有效转变优化全镇人居环境现状，进一步提升集镇面貌、改善村庄人居环境，积极推动生态环境保护工作。</t>
  </si>
  <si>
    <t>漾濞县漾江镇金盏村2025年民族团结进步示范村（产业发展）项目</t>
  </si>
  <si>
    <t>漾濞县民族宗教事务局</t>
  </si>
  <si>
    <t>1.新建鸡舍一栋，单层钢结构，建筑面积932.00平方米，建筑高度6.30米，计划投资110万元；
2.新建生产加工用房一栋2层，占地100平方米，建筑面积200平方米，计划投资50万元；
3.新建饲料房一栋，单层钢结构，建筑面积200.00平方米，建筑高度5.50米，计划投资30万元；
4.新建20立方米钢筋混凝土蓄水池一座，计划投资3万元；
5.新建20立方成品粪池一座，计划投资1万元；
6.场地平整6000立方米，计划投资6万元；
  项目建成的资产产权归金盏村所有，并建立联农带农机制，租赁给经营主体管理运营，收入归金盏村所有，用于巩固拓展脱贫攻坚成果及村集体经济发展。项目运营后，将宣传带动周边群众1635人进行蛋鸡养殖产业，增加群众收入，拓宽辖区产业链，提高项目区产业抗风险能力。项目惠及农户231户1635人，其中脱贫户56户226人。</t>
  </si>
  <si>
    <t>漾濞县2025年民族手工业融合创新发展项目</t>
  </si>
  <si>
    <t>产业服务支撑</t>
  </si>
  <si>
    <t>罗里密村</t>
  </si>
  <si>
    <t>富恒乡人民政府</t>
  </si>
  <si>
    <t>漾濞彝族自治县民族宗教事务局</t>
  </si>
  <si>
    <t xml:space="preserve">  在罗里密村实施民族手工业融合创新发展项目：购置烫台发生器《含熨斗管子)、机电一体钉扣机、电脑套结机、卷边机(电脑平缝机)、全新经济高效平头锁眼机、拉腰机《万能针位)、平台式电脑绷缝机、细嘴直驱绷缝机、厚薄可调的直驱包缝机(五线)、双头剪线机各一台，配备十字绣框架子绣、手工实木绣架大、手工实木绣架小、绣架板凳模特、实木货架小、实木货架大、刺绣桌子、刺绣板凳、绣绷、彝绣针法展示台等，刺绣培训一场。
  项目建成的资产产权归罗里密村所有，并建立联农带农机制，租赁给经营主体管理运营，收入归罗里密村所有。村集体与企业、专业合作社、村级集体经济组织等主体明确就业务工、带动生产、帮助产销对接、资产入股、收益分红等利益联接机制。企业优先招聘所在地妇女就业，带动妇女再就业，有利于带动本地经济发展，解决农村闲置劳动力问题。项目惠及农户875人，其中脱贫户36人。</t>
  </si>
  <si>
    <t>形成固定资产，并明确产权归村集体所有，增加集体资产，保障集体利益。即通过方案、协议等形式，村集体与企业、专业合作社、村级集体经济组织等主体明确就业务工、带动生产、帮助产销对接、资产入股、收益分红等利益联接机制。企业优先招聘所在地妇女就业，带动妇女再就业，有利于带动本地经济发展，解决农村闲置劳动力问题</t>
  </si>
  <si>
    <t>符合政府文化开发规划要求，进一步完善政府文化建设。项目建设主要是以少数民族文化传承建设为主，项目建设有利于进一步传承和发展少数民族文化，将彝族刺绣与旅游结合，形成具有民族特色的旅游商品。</t>
  </si>
  <si>
    <t>促进各民族交往交流交融，实现“中华民族一家亲，同心共筑中国梦”的目标，坚持巩固拓展脱贫攻坚成果与乡村振兴相衔接，巩固提升全县民族团结进步示范县的创建水平和质量。</t>
  </si>
  <si>
    <t>漾濞县太平乡箐口村2025年民族团结进步示范村（产业发展）项目</t>
  </si>
  <si>
    <t>产业发展类</t>
  </si>
  <si>
    <t>太平乡箐口村</t>
  </si>
  <si>
    <t>太平乡人民政府</t>
  </si>
  <si>
    <t xml:space="preserve">  在箐口村实施2025年民族团结进步示范村项目：1、产业道路硬化1公里（起点：央央坟沟，终点：甯家房后），均宽3.5米，厚0.2米，采用C30混凝土，投资50万元；2、新建农产品初加工机器设备1座，投资80万元；3、新建农产品产地仓储保鲜冷链物流设施120平方米，投资50万元；4、新建仓库220平方米（含场地硬化），投资10万元；5、场地基础设施建设10万元。合计：200万元。
  项目建成的资产产权归箐口村所有，建立联农带农机制，由箐口村委会牵头进行招商引资，租赁给经营主体管理运营，目前云南海泽农业有限公司有承租意向，租金收入归箐口村所有，用于巩固拓展脱贫攻坚成果及村集体经济发展。优先使用当地劳动力，创造就业岗位约20个，并且宣传带动周边群众进行高辣度辣椒种植产业，增加群众收入，提高箐口村产业抗风险能力。项目惠及农户1400人，其中脱贫户430人。</t>
  </si>
  <si>
    <t>项目完成后，能在目前现有1条生产线的基础上，扩大辣椒烘干产能，带动辖区内更多的农户种植工业辣椒，扩大种植规模，增加群众经济收入。</t>
  </si>
  <si>
    <t>牛座山村民小组目前还有1公里的道路未申报硬化，待项目下达完工后，牛座山村民小组主干道全部硬化，极大极高箐口村道路硬化率，真正改善村民出行条件，降低群众生产成本和出行风险，为乡村振兴打下坚实的基建基础，同时该项目主要以农产品初加工为主，可为周边群众提供就近就地就便务工岗位。</t>
  </si>
  <si>
    <t>项目建设完成后，能改善出行条件、农产品加工运输条件，提高村庄清洁度和降低道路灰尘扬尘量，切实改变村民出行“晴天一身灰、雨天一身泥”的局面。</t>
  </si>
  <si>
    <t>1</t>
  </si>
  <si>
    <t>1400</t>
  </si>
  <si>
    <t>430</t>
  </si>
  <si>
    <r>
      <rPr>
        <b/>
        <sz val="11"/>
        <rFont val="宋体"/>
        <charset val="134"/>
      </rPr>
      <t>二、就业帮扶类项目</t>
    </r>
    <r>
      <rPr>
        <sz val="9"/>
        <rFont val="宋体"/>
        <charset val="134"/>
      </rPr>
      <t>（脱贫人口和监测对象技能培训、外出务工交通补助、帮扶车间、公益性岗位等）</t>
    </r>
  </si>
  <si>
    <t>1个</t>
  </si>
  <si>
    <t>漾濞县2024年“跨省外出务工交通补助”项目</t>
  </si>
  <si>
    <t>外出务工交通补助</t>
  </si>
  <si>
    <t>9乡镇</t>
  </si>
  <si>
    <t>全县各乡镇人民政府</t>
  </si>
  <si>
    <t>县人力资源和社会保障局、县农业农村局</t>
  </si>
  <si>
    <t>对全县脱贫人口和监测对象，省外务工3个月以上给予一次性交通补助，补助标准：1000元/人、年，计划700人次。</t>
  </si>
  <si>
    <r>
      <rPr>
        <b/>
        <sz val="11"/>
        <rFont val="宋体"/>
        <charset val="134"/>
      </rPr>
      <t>三、乡村建设类项目</t>
    </r>
    <r>
      <rPr>
        <sz val="9"/>
        <rFont val="宋体"/>
        <charset val="134"/>
      </rPr>
      <t>（村基础设施、人居环境整治、公共服务提升、村庄规划编制等）</t>
    </r>
  </si>
  <si>
    <t>17个</t>
  </si>
  <si>
    <t>苍山西镇石钟村大寺、东冲药、核桃园村民小组道路硬化工程</t>
  </si>
  <si>
    <t>村基础设施</t>
  </si>
  <si>
    <t>苍山西镇
石钟村</t>
  </si>
  <si>
    <t>苍山西镇
人民政府</t>
  </si>
  <si>
    <t xml:space="preserve">  在石钟村实施道路硬化3000米，均宽3米，厚0.2米，采用C30砼浇筑，及配套挡墙涵管等设施，投入165万元。
  项目建后项目资产归金牛村所有，由石钟村委会同时建立道路管护机制，由村级组织负责对所有的工程进行全方位的管护、维护，坚持“谁建设、谁受益、谁所有、谁管护”的原则，项目惠及农户308人，其中脱贫户35人。</t>
  </si>
  <si>
    <t>解决企业和群众进出困难，改善村民发展生产生活条件，降低生产运输成本，促进该地区经济发展</t>
  </si>
  <si>
    <t>改善村民道路通行和生产生活条件，降低生产运输成本</t>
  </si>
  <si>
    <t>基础设施着力提升，大力改善了村容村貌，提高了政府威信，群众幸福感获得咸明显增强</t>
  </si>
  <si>
    <t>苍山西镇下街村普紫山村民小组巩固提升人畜饮水安全项目</t>
  </si>
  <si>
    <t>苍山西镇
下街村</t>
  </si>
  <si>
    <t xml:space="preserve">  在下街村实施新建人畜饮水项目一件，投资50万元，主要实施：20m³取水池1个、50m³蓄水池1个、30m³分水池2个，铺设主水管、分水管3000米。
  项目建后项目资产归下街村所有，由下街村委会管理。进一步提升村级公共服务设施建设水平，持续巩固人畜饮水安全，提升农户生产生活质量，项目惠及农户189人，其中脱贫户49人。</t>
  </si>
  <si>
    <t>进一步提升村级公共服务设施建设水平，持续巩固人畜饮水安全，提升农户生产生活质量</t>
  </si>
  <si>
    <t>改善村民生产生活条件，降低生产生活成本</t>
  </si>
  <si>
    <t>苍山西镇白羊村村组公路硬化项目</t>
  </si>
  <si>
    <t>苍山西镇
白羊村</t>
  </si>
  <si>
    <t xml:space="preserve">  在白羊村实施产业发展硬化道路3000米，均宽3.5米，厚0.2米，采用C30砼浇筑，及配套挡墙涵管等设施，投资165万元。
  项目建后项目资产归白羊村所有，由白羊村委会管理，由白羊村委会同时建立道路管护机制，由村级组织负责对所有的工程进行全方位的管护、维护，坚持“谁建设、谁受益、谁所有、谁管护”的原则，项目惠及农户365人，其中脱贫户75人。</t>
  </si>
  <si>
    <t>有效助推白羊村休闲观光农业发展，提升农田灌溉设施建设水平，促进农民增收</t>
  </si>
  <si>
    <t>改善了农民生产生活条件，提高政府的威信，维护社会发展公平等社会效益显著</t>
  </si>
  <si>
    <t>加强漾濞江河道保护性治理，提高河岸生态保护性</t>
  </si>
  <si>
    <t>漾濞县漾江镇江桥村高原特色产业示范基地道路建设项目</t>
  </si>
  <si>
    <t>漾江镇江桥村</t>
  </si>
  <si>
    <t>在江桥村毛沙坪岔路口至麻地场岔路实施道路硬化5600m，包括土方开挖、路面平整、路基调形、挡土墙、路肩培土等配套工程，约3920m³，均宽3.5m，厚度0.2m，采用C30混凝土浇筑，计划投资268万元。
    项目建成后，资产归江桥村委会所有，同时建立道路管护机制，由村级组织负责对所有的工程进行全方位的管护、维护，坚持“谁建设、谁受益、谁所有、谁管护”的原则，以小组为单位划分责任片区，保证工程正常、永久使用。项目惠及农户398户1432人，其中脱贫户33户125人。</t>
  </si>
  <si>
    <t>该项目的实施，能基本满足农村群众出行及生产生活需要，推进江桥村各项事业健康发展，在村庄人居环境提升、特色产业发展等方面发挥重要作用。</t>
  </si>
  <si>
    <t>推动了基层公共资源有效利用,提升基层公共设施建设、管理和服务水平,不仅进一步增强了该村基础设施建设，还促进了乡风文明逐步形成，社会效益十分显著。</t>
  </si>
  <si>
    <t xml:space="preserve">项目实施后将进一步提高农村出行条件，改善村容村貌，改善农民生活质量，提高健康水平，增强项目区经济社会可持续发展能力。
</t>
  </si>
  <si>
    <t>漾濞县漾江镇紫阳村车达坡岔路口至核桃湾道路硬化工程</t>
  </si>
  <si>
    <t>漾江镇紫阳村</t>
  </si>
  <si>
    <t xml:space="preserve">  1.在紫阳村内道路硬化3400m，包括土方开挖、路面平整、路基调形、路肩培土等配套工程，约2380m³，均宽3.5m，厚度0.2m，采用C30混凝土浇筑，计划投资170万元。
  2.新建C25混凝土挡墙2堵150立方米，计划投资10万元。   
    项目建成后，资产归紫阳村委会所有，同时建立道路管护机制，由村级组织负责对所有的工程进行全方位的管护、维护，坚持“谁建设、谁受益、谁所有、谁管护”的原则，以小组为单位划分责任片区，保证工程正常、永久使用。项目惠及农户385户1484人，其中脱贫户28户116人。</t>
  </si>
  <si>
    <t>该项目的实施，能基本满足农村群众出行及生产生活需要，推进紫阳村各项事业健康发展，在村庄人居环境提升、特色产业发展等方面发挥重要作用。</t>
  </si>
  <si>
    <t>平坡镇向阳村阿尼么农文旅产业公共服务能力提升项目</t>
  </si>
  <si>
    <t>平坡镇向阳村阿尼么小组</t>
  </si>
  <si>
    <t>平坡镇人民政府</t>
  </si>
  <si>
    <t xml:space="preserve">   在平坡镇向阳村阿尼么自然村投入500万元，实施农文旅产业公共服务能力提升项目，补齐阿尼么农文旅融合发展产业配套服务设施短板不足，提升公共服务能力。建设内容为：1.建设林下生态停车场4000平方米，配备停车场路标指引牌，投资150万元；2.建设停车场防护挡墙1200立方米，投资80万元；3.新建及硬化停车场连通公路6000平方米，投资120万元；4.建设停车场互联互通青石板道路3000平方米，投资120万元；5.安装停车场进场道路太阳能照明路灯60盏,灯杆高6米,光源40瓦，太阳能电池板功率50瓦，投资30万元。
   项目建成后，停车场资产产权归向阳村集体所有，收入用于向阳村巩固拓展脱贫攻坚成果及村公益事业。通过项目的实施，进一步提升阿尼么村公共服务能力，促进乡村弄文旅融合，扩大游客容纳数量和服务水平，年增加游客2万人次，带动群众增收。项目惠及农户183户786人,其中脱贫人口23户84人。</t>
  </si>
  <si>
    <t xml:space="preserve">  通过项目建设，提升游客容纳能力和服务水平，年增加游客2万人次，增加旅游收入100万元。通过收取停车费用年实现直接收益20万元，可增加就业岗位2个，实现就业收入5万元。</t>
  </si>
  <si>
    <t xml:space="preserve">  盘活闲置土地资源，补齐短板板不足，丰富旅游业态，提升公共服务能力，推动农文旅产业健康发展，为乡村振兴奠定坚实基础。</t>
  </si>
  <si>
    <t xml:space="preserve">  项目以生态停车场开发方式，在兼顾土地利用的同时，实现生态保护。</t>
  </si>
  <si>
    <t>顺濞镇小村村恩达村民小组道路硬化工程</t>
  </si>
  <si>
    <t>顺濞镇小村村恩达村民小组</t>
  </si>
  <si>
    <t xml:space="preserve">  在顺濞镇小村村恩达村民小组通村实施道路硬化2500米，均宽3.5米，厚0.2米，采用C30砼浇筑。
  项目建成的资产归小村村集体所有，村集体负责进行后续管理维修维护，项目建设改善道路交通基础条件，方便群众通行往来、增加运力降低运输成本。</t>
  </si>
  <si>
    <t>解决群众道路通行运输困难，改善村民发展生产生活条件，降低生产运输成本，促进乡村经济社会发展</t>
  </si>
  <si>
    <t>改善村民道路通行和生产生活条件，降低生产运输成本，提高党委政府威信促进基层治理提升，群众幸福感、获得感明显增强</t>
  </si>
  <si>
    <t>基础设施着力提升，改善村容村貌和人居环境，原有泥土路道路硬化环境影响小</t>
  </si>
  <si>
    <t>顺濞镇顺濞村大利市、小利市村民小组联网道路硬化工程</t>
  </si>
  <si>
    <t>顺濞镇顺濞村大利市、小利市村民小组</t>
  </si>
  <si>
    <t xml:space="preserve">  顺濞镇顺濞村大利市、小利市两个村民小组通村联网道路硬化2500米，均宽3.5米，厚0.2米，采用C30砼浇筑。
  项目建成的资产归顺濞村集体所有，村集体负责进行后续管理维修维护，项目建设改善道路交通基础条件，方便群众通行往来、增加运力降低运输成本。</t>
  </si>
  <si>
    <t>太平乡箐口村阿格拉村民小组火笼灯自然村道路硬化项目</t>
  </si>
  <si>
    <t xml:space="preserve"> 在阿格拉村民小组村组火笼灯自然村实施道路硬化，项目建设道路硬化长2000米，路面宽度为3.5米、厚度为0.20米，采用C30混凝土。 
  项目建成的资产产权归箐口村所有，由箐口村对资产进行管护，建立联农带农机制，在项目实施过程中，不仅能直接提供农户就近就业务工的机会，还极大地方便了村民的日常出行，降低了农产品运输成本，促进了物流业的发展，为乡村产业带来了更多的市场机遇。项目惠及农户120人，其中脱贫户50人。</t>
  </si>
  <si>
    <t>120</t>
  </si>
  <si>
    <t>50</t>
  </si>
  <si>
    <t>瓦厂乡黑马村第四村民小组产业道路改造提升项目</t>
  </si>
  <si>
    <t>黑马村第四村民小组</t>
  </si>
  <si>
    <t>瓦厂乡人民政府</t>
  </si>
  <si>
    <t xml:space="preserve">  在黑马村实施产业道路改造提升项目：1.道路硬化2600米，均宽3.5米，厚0.18米，采用C30砼浇筑，预计投资120万元；2.新建挡墙140立方米，预计投资8万元；3.安装太阳能路灯40盏，六米杆，预计投资20万元；4.新建公路涵管56米，预计投资2万元。计划总投资金额150万元。
  项目建成的资产归黑马村集体所有，村集体负责进行后续管理维修维护，项目建设改善道路交通基础条件，方便群众通行往来、增加运力降低运输成本。</t>
  </si>
  <si>
    <t>12户45人</t>
  </si>
  <si>
    <t>漾濞县龙潭乡2025年以工代赈项目</t>
  </si>
  <si>
    <t>漾濞县发改局</t>
  </si>
  <si>
    <t xml:space="preserve">  在密古村实施2025年以工代赈项目：新建产业道路5500米、灌溉水渠3000米、取水坝3座，投资397万元。
  项目建成的资产产权归密古村所有，由密古村对资产进行管护，项目的实施将进一步改善密古村基础设施建设，便于群众出行，灌溉渠的建设将有效带动核桃、万寿菊、工业辣椒等支柱产业的发展，提高农民收入，项目实施后节省道路等维修费用约15万元，增加产业收入150万元/年。项目惠及农户374户1403人。</t>
  </si>
  <si>
    <t>项目的实施将进一步改善密古村基础设施建设，便于群众出行，灌溉渠的建设将有效带动核桃、万寿菊、工业辣椒等支柱产业的发展，提高农民收入，项目实施后节省道路等维修费用约15万元，增加产业收入150万元/年</t>
  </si>
  <si>
    <t>项目实施后，道路交通建设进一步夯实，产业发展基础设施进一步得到卫生，道路通畅力和交通承载力将大幅提升，极大的方便了当地群众的生产生活及日常出行，提高群众满意度。</t>
  </si>
  <si>
    <t>项目通过因地制宜规划建设的道路硬化、灌溉渠等措施，进一步提升密古村人居环境善，村庄整洁优美，道路宽敞明亮</t>
  </si>
  <si>
    <t>374户1403人</t>
  </si>
  <si>
    <t>龙潭乡富厂村基础设施巩固提升项目</t>
  </si>
  <si>
    <t>龙潭乡富厂村</t>
  </si>
  <si>
    <t xml:space="preserve">  在富厂村实施基础设施巩固提升项目：1.投资50万元实施富厂村财白库村民小组道路硬化1000米（宽4米、厚0.18米）；2.投资50万元实施富厂村啦咱村民小组道路硬化1000米（宽4米、厚0.18米）。
  项目建成的资产产权归富厂村所有，由富厂村对资产进行管护，项目的实施将进一步改善富厂村基础设施建设，便于群众出行，有效带动核桃等支柱产业的发展，提高农民收入，项目实施后节省道路等维修费用约15万元。项目惠及农户303户1015人。</t>
  </si>
  <si>
    <t>项目的实施将进一步改善富厂村基础设施建设，便于群众出行，有效带动核桃等支柱产业的发展，提高农民收入，项目实施后节省道路等维修费用约15万元</t>
  </si>
  <si>
    <t>项目实施后，道路交通建设进一步夯实，道路通畅力和交通承载力将大幅提升，极大的方便了当地群众的生产生活及日常出行，提高群众满意度。</t>
  </si>
  <si>
    <t>项目通过因地制宜规划建设的道路硬化等措施，进一步提升富厂村人居环境善，村庄整洁优美，道路宽敞明亮</t>
  </si>
  <si>
    <t>303户1015人</t>
  </si>
  <si>
    <t>漾濞县鸡街乡村组道路硬化项目</t>
  </si>
  <si>
    <t>鸡街乡菜白村</t>
  </si>
  <si>
    <t>鸡街乡人民政府</t>
  </si>
  <si>
    <t xml:space="preserve">  在鸡街乡菜白村实施道路硬化，投资240万元，主要建设内容为硬化道路4.2km，路基宽度4.5米，路面宽度3.5m，C30混凝土，包含路床整形，路面包边，边沟、涵管等排水、交通安全等设施。
  项目建成的资产产权归菜白村所有，由菜白村对资产进行管护，建立联农带农机制，在项目实施过程中，不仅能直接提供农户就近就业务工的机会，还极大地方便了村民的日常出行，降低了农产品运输成本，促进了物流业的发展，为乡村产业带来了更多的市场机遇。项目惠及农户120人，其中脱贫户50人。</t>
  </si>
  <si>
    <t>漾濞县苍山西镇金牛村2025年民族团结进步示范村项目</t>
  </si>
  <si>
    <t>苍山西镇金牛村</t>
  </si>
  <si>
    <t xml:space="preserve">  在金牛村实施特色村示范村项目，道路硬化2700米，其中，1.松林村民小组道路硬化700米，均宽3米，厚0.18米，采用C30砼浇筑；2.山脚村民小组道路硬化800米，均宽3米，厚0.18米，采用C30砼浇筑；3.小村村民小组道路硬化600米，均宽3米，厚0.18米，采用C30砼浇筑；4.上龙坝河村民小组道路硬化600米，均宽3米，厚0.18米，采用C30砼浇筑。
  项目建后项目资产归金牛村所有，由金牛村委会同时建立道路管护机制，由村级组织负责对所有的工程进行全方位的管护、维护，坚持“谁建设、谁受益、谁所有、谁管护”的原则，项目惠及农户339人，其中脱贫户22人。</t>
  </si>
  <si>
    <t>健康娱乐休闲、体育锻炼需要。</t>
  </si>
  <si>
    <t>大力提升居住环境，切实改善生活质量。</t>
  </si>
  <si>
    <t>提升人居环境</t>
  </si>
  <si>
    <t>平坡镇2025年高发村民族村寨旅游提升行动项目</t>
  </si>
  <si>
    <t>民族团结示范</t>
  </si>
  <si>
    <t>平坡镇高发村上下罗村民小组</t>
  </si>
  <si>
    <t xml:space="preserve">   在高发村实施民族村寨旅游提升行动项目：1.实施民族村寨旅游环境提升，建设污水管网2000米，投资18.5万元；2.小三格化粪池6座，投资1万元；3.大三格氧化池2座，投资8万元；4.拆除断垣残壁300平方米，投资0.5万元；5.安全防护栏120米，2万元。</t>
  </si>
  <si>
    <t xml:space="preserve">
  首先，在项目建设期，可带动附近群众的就业，增加群众的收入。其次，项目建设后，污水、围栏等基础设施的完善能够改善村容村貌，增强游客的可进入性，创造美好的人居环境能够吸引旅游者在向阳村阿尼么进行长时间的停留并进行吃、住、行、游、购、娱等旅游活动，直接促进地区旅游经济发展和创收。</t>
  </si>
  <si>
    <t xml:space="preserve">  首先，项目实后，可有效完善项目区农村基础设施，改变了以往脏、乱、差的旧面貌。其次，彰显特色民族文化的同时，围绕铸牢中华民族共同体意识宣传教育、构筑中华民族共有精神家园。</t>
  </si>
  <si>
    <t xml:space="preserve">  在项目建设规划及建设过程中对生态环境没有破坏，相反的，项目建设突出清洁卫生、环境保护和治理、绿化、美化，可以有效改善生态环境。。</t>
  </si>
  <si>
    <t>富恒乡2025年密马村民族村寨旅游提升行动项目</t>
  </si>
  <si>
    <t>人居环境整治</t>
  </si>
  <si>
    <t>富恒乡密马村密马小组</t>
  </si>
  <si>
    <t xml:space="preserve">  在密马村密马小组实施民族村寨旅游提升行动项目。1.新建垃圾焚烧池xx立方米1座，投资8万元；2.沟渠修复300米，采用C20混凝土，计划投资8万元；3.密马村村委会场地硬化400平方米，厚度0.20米，采用C25混凝土，计划投资6万元；4.道路硬化600平方米，厚度20米，采用C25混凝土，计划投资8万元。
  项目建成的资产产权归密马村所有，同时建立道路管护机制，由村级组织负责对所有的工程进行全方位的管护、维护，坚持“谁建设、谁受益、谁所有、谁管护”的原则，项目惠及农户354人，其中脱贫户32人。</t>
  </si>
  <si>
    <t>该项目覆盖受益86户354人。项目建设以改善民居风貌、提升人居环境、改善旅游发展基础设施，促进民族村寨旅游发展为目标。项目建设完成后基础设施进一步夯实，人居环境以及旅游发展基础设施进一步改善，同时改善项目区公共卫生条件，逐步构建民族特色旅游村寨。项目区从经济效益来看，项目建设需要投入人力、物力能够在一定程度上带动附近居民的就业，增加居民的收入。其次，基础设施完善后带来的经济效益是无形的、长远的，民族村寨旅游发展将进一步带动地区经济发展，使老百姓在经济发展中受益。</t>
  </si>
  <si>
    <t>项目规划建设有助于村内各民族的团结互助。项目实施后，全村人居环境将进一步改善，村庄整洁优美，道路宽敞明亮，农民精神焕发，环保意识增强，促进综合生产能力不断提高，使生态环境向良性化方向发展。
通过富恒乡人民政府的有效组织，各族干部群众一定能够坚定信心、团结奋斗、同心同德，用勤劳的双手将密马村建设成为“生态宜居、生产发展、生活安康”的和谐新家园，促进项目区经济社会高质量可持续发展。项目的实施使密马村公共基础设施建设得到加强，人居环境得到改善，出行效率和出行条件得到改善，促进全村物质文明、精神文明共同发展，推动新农村建设的步伐，同时示范带动周边村民小组积极向社会主义新农村建设方向发展。</t>
  </si>
  <si>
    <t xml:space="preserve">本项目建设对环境污染影响较小，项目实施将促进当地生态环境保护，为农村可持续发展奠定了基础。项目建设能改善农村的居住环境，提高人民的生活质量。
在设计和施工过程中，把节约用地落到实处，并尽量利用原有资源、设施，做到最小限度地占用耕地和林地、最大程度地节约土地，通过项目建设不断改善人居环境，实现农村绿色发展。 </t>
  </si>
  <si>
    <t>瓦厂乡2025年入鹤村民族村寨旅游提升行动项目</t>
  </si>
  <si>
    <t>乡村建设类项目</t>
  </si>
  <si>
    <t>瓦厂乡入鹤村习村村民小组</t>
  </si>
  <si>
    <t xml:space="preserve">  在入鹤村实施习村村民小组道路硬化项目：1.习村村民小组主干道道路硬化400米，均宽3.5米，后0.18米，采用C30砼建筑，预计投资18万元；2.习村村民小组村组主干道危险路段波形防护栏安装500米，投资12万元。
  项目建成的资产产权归入鹤村所有，同时建立道路管护机制，由村级组织负责对所有的工程进行全方位的管护、维护，坚持“谁建设、谁受益、谁所有、谁管护”的原则，项目惠及农户98人，其中脱贫户23人。</t>
  </si>
  <si>
    <t>通过道路硬化和波形防护栏安装，可较好的改善群众出行条件，提升人民群众的幸福感和满意度。</t>
  </si>
  <si>
    <r>
      <rPr>
        <b/>
        <sz val="11"/>
        <rFont val="宋体"/>
        <charset val="134"/>
      </rPr>
      <t>四、易地搬迁后扶类项目</t>
    </r>
    <r>
      <rPr>
        <sz val="9"/>
        <rFont val="宋体"/>
        <charset val="134"/>
      </rPr>
      <t>（主要包括易地搬迁后扶类项目）</t>
    </r>
  </si>
  <si>
    <t>0个</t>
  </si>
  <si>
    <r>
      <rPr>
        <b/>
        <sz val="11"/>
        <rFont val="宋体"/>
        <charset val="134"/>
      </rPr>
      <t>五、巩固三保障成果类项目</t>
    </r>
    <r>
      <rPr>
        <sz val="9"/>
        <rFont val="宋体"/>
        <charset val="134"/>
      </rPr>
      <t>（雨露计划、教育保障、健康保障、综合保障）</t>
    </r>
  </si>
  <si>
    <t>漾濞县2024雨露计划补助项目</t>
  </si>
  <si>
    <t>教育—享受“雨露计划”职业教育补助</t>
  </si>
  <si>
    <t>县教育体育局、县农业农村局</t>
  </si>
  <si>
    <t>对全县脱贫人口和监测对象，符合条件的就读大中专技术院校学生给予补助，补助标准：（3000元、4000元、5000元）/人/年。</t>
  </si>
  <si>
    <t>对全县脱贫人口和监测对象，符合条件的就读大中专技术院校学生给予补助，带动就学积极性，帮助完成学业，更好地走向社会。</t>
  </si>
  <si>
    <r>
      <rPr>
        <b/>
        <sz val="11"/>
        <rFont val="宋体"/>
        <charset val="134"/>
      </rPr>
      <t>六、乡村治理和精神文明建设类项目</t>
    </r>
    <r>
      <rPr>
        <sz val="9"/>
        <rFont val="宋体"/>
        <charset val="134"/>
      </rPr>
      <t>（乡村治理示范创建、积分制、清单式、文化体育、移风易俗等）</t>
    </r>
  </si>
  <si>
    <t>龙潭乡龙潭村么古村民小组农村污水整治试点项目</t>
  </si>
  <si>
    <t>乡村治理示范创建</t>
  </si>
  <si>
    <t xml:space="preserve">  在龙潭村实施么古村民小组农村污水整治试点项目：1.投资5万元实施么古村民小组6组“三格式化粪池+农灌”农村污水治理；2.投资45万元实施12组“三格式化粪池+集中三格式化粪池+氧化潭”污水治理；3.投资10万元实施么古村民小组人居环境改造（新建垃圾集中收集房6平方米、购买垃圾箱10个）
  项目建后项目资产归龙潭村所有，由龙潭村委会同时建立道路管护机制，由村级组织负责对所有的工程进行全方位的管护、维护，坚持“谁建设、谁受益、谁所有、谁管护”的原则，项目惠及农户18户81人。</t>
  </si>
  <si>
    <t>项目的实施未直接增加农户收入，将树立农户依靠勤劳双手改变生活面貌的信心，进一步激发低收入群体的内生动力，改善农户生产生活条件，完善农村污水处理设施建设。</t>
  </si>
  <si>
    <t>项目实施可进一步完善龙潭乡农村污水处理基础设施，提高生态保护能力，有效解决么古村民小组的污水处理困难问题，提高村民自治那里，为乡村振兴战略的实施提供有力的保障。</t>
  </si>
  <si>
    <t>项目实施后将进一步提高农村卫生条件，改善村容村貌，改善农民生活质量，提高健康水平，增强项目区经济社会可持续发展能力。项目实施后不仅对环境没有污染，还能有效治理安置点污水，改善生态环境。</t>
  </si>
  <si>
    <t>18户81人</t>
  </si>
  <si>
    <t>备注：1.项目管理费根据有关规定由县级提取后录入系统，民族团结示范、乡村振兴示范类项目根据主要建设内容归到上述类别中；此表由县级按时限要求上报州级审核审定和省级备案。</t>
  </si>
</sst>
</file>

<file path=xl/styles.xml><?xml version="1.0" encoding="utf-8"?>
<styleSheet xmlns="http://schemas.openxmlformats.org/spreadsheetml/2006/main">
  <numFmts count="9">
    <numFmt numFmtId="176" formatCode="0.00_);[Red]\(0.00\)"/>
    <numFmt numFmtId="177" formatCode="0;[Red]0"/>
    <numFmt numFmtId="178" formatCode="0.0000_);[Red]\(0.0000\)"/>
    <numFmt numFmtId="179" formatCode="0_ "/>
    <numFmt numFmtId="42" formatCode="_ &quot;￥&quot;* #,##0_ ;_ &quot;￥&quot;* \-#,##0_ ;_ &quot;￥&quot;* &quot;-&quot;_ ;_ @_ "/>
    <numFmt numFmtId="44" formatCode="_ &quot;￥&quot;* #,##0.00_ ;_ &quot;￥&quot;* \-#,##0.00_ ;_ &quot;￥&quot;* &quot;-&quot;??_ ;_ @_ "/>
    <numFmt numFmtId="180" formatCode="0_);[Red]\(0\)"/>
    <numFmt numFmtId="43" formatCode="_ * #,##0.00_ ;_ * \-#,##0.00_ ;_ * &quot;-&quot;??_ ;_ @_ "/>
    <numFmt numFmtId="41" formatCode="_ * #,##0_ ;_ * \-#,##0_ ;_ * &quot;-&quot;_ ;_ @_ "/>
  </numFmts>
  <fonts count="44">
    <font>
      <sz val="11"/>
      <name val="宋体"/>
      <charset val="134"/>
    </font>
    <font>
      <sz val="9"/>
      <name val="宋体"/>
      <charset val="134"/>
    </font>
    <font>
      <sz val="9"/>
      <color rgb="FF000000"/>
      <name val="宋体"/>
      <charset val="134"/>
    </font>
    <font>
      <sz val="11"/>
      <color rgb="FF000000"/>
      <name val="宋体"/>
      <charset val="134"/>
    </font>
    <font>
      <sz val="10"/>
      <color indexed="8"/>
      <name val="宋体"/>
      <charset val="134"/>
    </font>
    <font>
      <sz val="9"/>
      <color indexed="8"/>
      <name val="宋体"/>
      <charset val="134"/>
    </font>
    <font>
      <sz val="24"/>
      <color indexed="8"/>
      <name val="黑体"/>
      <charset val="134"/>
    </font>
    <font>
      <sz val="24"/>
      <name val="黑体"/>
      <charset val="134"/>
    </font>
    <font>
      <sz val="12"/>
      <color indexed="8"/>
      <name val="宋体"/>
      <charset val="134"/>
    </font>
    <font>
      <sz val="12"/>
      <name val="宋体"/>
      <charset val="134"/>
    </font>
    <font>
      <b/>
      <sz val="12"/>
      <name val="宋体"/>
      <charset val="134"/>
    </font>
    <font>
      <b/>
      <sz val="10"/>
      <name val="宋体"/>
      <charset val="134"/>
    </font>
    <font>
      <sz val="10"/>
      <name val="宋体"/>
      <charset val="134"/>
    </font>
    <font>
      <b/>
      <sz val="11"/>
      <name val="宋体"/>
      <charset val="134"/>
    </font>
    <font>
      <b/>
      <sz val="11"/>
      <color rgb="FF000000"/>
      <name val="宋体"/>
      <charset val="134"/>
    </font>
    <font>
      <sz val="11"/>
      <color indexed="8"/>
      <name val="宋体"/>
      <charset val="134"/>
    </font>
    <font>
      <b/>
      <sz val="11"/>
      <color indexed="8"/>
      <name val="宋体"/>
      <charset val="134"/>
    </font>
    <font>
      <b/>
      <sz val="9"/>
      <color indexed="8"/>
      <name val="宋体"/>
      <charset val="134"/>
    </font>
    <font>
      <b/>
      <sz val="10"/>
      <name val="黑体"/>
      <charset val="134"/>
    </font>
    <font>
      <b/>
      <sz val="10"/>
      <color rgb="FF000000"/>
      <name val="黑体"/>
      <charset val="134"/>
    </font>
    <font>
      <b/>
      <sz val="9"/>
      <name val="宋体"/>
      <charset val="134"/>
    </font>
    <font>
      <sz val="9"/>
      <name val="黑体"/>
      <charset val="134"/>
    </font>
    <font>
      <b/>
      <sz val="12"/>
      <color indexed="8"/>
      <name val="宋体"/>
      <charset val="134"/>
    </font>
    <font>
      <sz val="9"/>
      <color rgb="FFFF0000"/>
      <name val="宋体"/>
      <charset val="134"/>
    </font>
    <font>
      <b/>
      <sz val="11"/>
      <color theme="1"/>
      <name val="宋体"/>
      <charset val="0"/>
      <scheme val="minor"/>
    </font>
    <font>
      <sz val="11"/>
      <color theme="0"/>
      <name val="宋体"/>
      <charset val="0"/>
      <scheme val="minor"/>
    </font>
    <font>
      <sz val="11"/>
      <color rgb="FFFA7D00"/>
      <name val="宋体"/>
      <charset val="0"/>
      <scheme val="minor"/>
    </font>
    <font>
      <b/>
      <sz val="11"/>
      <color theme="3"/>
      <name val="宋体"/>
      <charset val="134"/>
      <scheme val="minor"/>
    </font>
    <font>
      <b/>
      <sz val="13"/>
      <color theme="3"/>
      <name val="宋体"/>
      <charset val="134"/>
      <scheme val="minor"/>
    </font>
    <font>
      <sz val="11"/>
      <color rgb="FF9C0006"/>
      <name val="宋体"/>
      <charset val="0"/>
      <scheme val="minor"/>
    </font>
    <font>
      <sz val="11"/>
      <color theme="1"/>
      <name val="宋体"/>
      <charset val="134"/>
      <scheme val="minor"/>
    </font>
    <font>
      <sz val="11"/>
      <color rgb="FF006100"/>
      <name val="宋体"/>
      <charset val="0"/>
      <scheme val="minor"/>
    </font>
    <font>
      <sz val="11"/>
      <color theme="1"/>
      <name val="宋体"/>
      <charset val="0"/>
      <scheme val="minor"/>
    </font>
    <font>
      <sz val="11"/>
      <color rgb="FF9C6500"/>
      <name val="宋体"/>
      <charset val="0"/>
      <scheme val="minor"/>
    </font>
    <font>
      <b/>
      <sz val="11"/>
      <color rgb="FF3F3F3F"/>
      <name val="宋体"/>
      <charset val="0"/>
      <scheme val="minor"/>
    </font>
    <font>
      <sz val="11"/>
      <color rgb="FFFF0000"/>
      <name val="宋体"/>
      <charset val="0"/>
      <scheme val="minor"/>
    </font>
    <font>
      <u/>
      <sz val="11"/>
      <color rgb="FF800080"/>
      <name val="宋体"/>
      <charset val="0"/>
      <scheme val="minor"/>
    </font>
    <font>
      <i/>
      <sz val="11"/>
      <color rgb="FF7F7F7F"/>
      <name val="宋体"/>
      <charset val="0"/>
      <scheme val="minor"/>
    </font>
    <font>
      <b/>
      <sz val="18"/>
      <color theme="3"/>
      <name val="宋体"/>
      <charset val="134"/>
      <scheme val="minor"/>
    </font>
    <font>
      <b/>
      <sz val="11"/>
      <color rgb="FFFFFFFF"/>
      <name val="宋体"/>
      <charset val="0"/>
      <scheme val="minor"/>
    </font>
    <font>
      <u/>
      <sz val="11"/>
      <color rgb="FF0000FF"/>
      <name val="宋体"/>
      <charset val="0"/>
      <scheme val="minor"/>
    </font>
    <font>
      <b/>
      <sz val="15"/>
      <color theme="3"/>
      <name val="宋体"/>
      <charset val="134"/>
      <scheme val="minor"/>
    </font>
    <font>
      <sz val="11"/>
      <color rgb="FF3F3F76"/>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bgColor indexed="64"/>
      </patternFill>
    </fill>
    <fill>
      <patternFill patternType="solid">
        <fgColor rgb="FFFFC7CE"/>
        <bgColor indexed="64"/>
      </patternFill>
    </fill>
    <fill>
      <patternFill patternType="solid">
        <fgColor rgb="FFC6EFCE"/>
        <bgColor indexed="64"/>
      </patternFill>
    </fill>
    <fill>
      <patternFill patternType="solid">
        <fgColor rgb="FFFFFFCC"/>
        <bgColor indexed="64"/>
      </patternFill>
    </fill>
    <fill>
      <patternFill patternType="solid">
        <fgColor theme="5"/>
        <bgColor indexed="64"/>
      </patternFill>
    </fill>
    <fill>
      <patternFill patternType="solid">
        <fgColor theme="8" tint="0.599993896298105"/>
        <bgColor indexed="64"/>
      </patternFill>
    </fill>
    <fill>
      <patternFill patternType="solid">
        <fgColor rgb="FFFFEB9C"/>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7"/>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theme="4"/>
        <bgColor indexed="64"/>
      </patternFill>
    </fill>
    <fill>
      <patternFill patternType="solid">
        <fgColor rgb="FFFFCC99"/>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6"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bottom style="thin">
        <color auto="1"/>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s>
  <cellStyleXfs count="49">
    <xf numFmtId="0" fontId="0" fillId="0" borderId="0">
      <alignment vertical="center"/>
    </xf>
    <xf numFmtId="0" fontId="25" fillId="20" borderId="0" applyNumberFormat="0" applyBorder="0" applyAlignment="0" applyProtection="0">
      <alignment vertical="center"/>
    </xf>
    <xf numFmtId="0" fontId="32" fillId="23" borderId="0" applyNumberFormat="0" applyBorder="0" applyAlignment="0" applyProtection="0">
      <alignment vertical="center"/>
    </xf>
    <xf numFmtId="0" fontId="32" fillId="18" borderId="0" applyNumberFormat="0" applyBorder="0" applyAlignment="0" applyProtection="0">
      <alignment vertical="center"/>
    </xf>
    <xf numFmtId="0" fontId="25" fillId="15" borderId="0" applyNumberFormat="0" applyBorder="0" applyAlignment="0" applyProtection="0">
      <alignment vertical="center"/>
    </xf>
    <xf numFmtId="0" fontId="25" fillId="29" borderId="0" applyNumberFormat="0" applyBorder="0" applyAlignment="0" applyProtection="0">
      <alignment vertical="center"/>
    </xf>
    <xf numFmtId="0" fontId="32" fillId="14" borderId="0" applyNumberFormat="0" applyBorder="0" applyAlignment="0" applyProtection="0">
      <alignment vertical="center"/>
    </xf>
    <xf numFmtId="0" fontId="25" fillId="11" borderId="0" applyNumberFormat="0" applyBorder="0" applyAlignment="0" applyProtection="0">
      <alignment vertical="center"/>
    </xf>
    <xf numFmtId="0" fontId="25" fillId="17" borderId="0" applyNumberFormat="0" applyBorder="0" applyAlignment="0" applyProtection="0">
      <alignment vertical="center"/>
    </xf>
    <xf numFmtId="0" fontId="25" fillId="10" borderId="0" applyNumberFormat="0" applyBorder="0" applyAlignment="0" applyProtection="0">
      <alignment vertical="center"/>
    </xf>
    <xf numFmtId="0" fontId="32" fillId="9" borderId="0" applyNumberFormat="0" applyBorder="0" applyAlignment="0" applyProtection="0">
      <alignment vertical="center"/>
    </xf>
    <xf numFmtId="0" fontId="32" fillId="7" borderId="0" applyNumberFormat="0" applyBorder="0" applyAlignment="0" applyProtection="0">
      <alignment vertical="center"/>
    </xf>
    <xf numFmtId="0" fontId="32" fillId="24" borderId="0" applyNumberFormat="0" applyBorder="0" applyAlignment="0" applyProtection="0">
      <alignment vertical="center"/>
    </xf>
    <xf numFmtId="0" fontId="38"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9" fillId="26" borderId="9" applyNumberFormat="0" applyAlignment="0" applyProtection="0">
      <alignment vertical="center"/>
    </xf>
    <xf numFmtId="0" fontId="41" fillId="0" borderId="6" applyNumberFormat="0" applyFill="0" applyAlignment="0" applyProtection="0">
      <alignment vertical="center"/>
    </xf>
    <xf numFmtId="0" fontId="42" fillId="28" borderId="10" applyNumberFormat="0" applyAlignment="0" applyProtection="0">
      <alignment vertical="center"/>
    </xf>
    <xf numFmtId="0" fontId="40" fillId="0" borderId="0" applyNumberFormat="0" applyFill="0" applyBorder="0" applyAlignment="0" applyProtection="0">
      <alignment vertical="center"/>
    </xf>
    <xf numFmtId="0" fontId="34" fillId="13" borderId="8" applyNumberFormat="0" applyAlignment="0" applyProtection="0">
      <alignment vertical="center"/>
    </xf>
    <xf numFmtId="0" fontId="32" fillId="31" borderId="0" applyNumberFormat="0" applyBorder="0" applyAlignment="0" applyProtection="0">
      <alignment vertical="center"/>
    </xf>
    <xf numFmtId="0" fontId="32" fillId="12" borderId="0" applyNumberFormat="0" applyBorder="0" applyAlignment="0" applyProtection="0">
      <alignment vertical="center"/>
    </xf>
    <xf numFmtId="42" fontId="30" fillId="0" borderId="0" applyFont="0" applyFill="0" applyBorder="0" applyAlignment="0" applyProtection="0">
      <alignment vertical="center"/>
    </xf>
    <xf numFmtId="0" fontId="27" fillId="0" borderId="11" applyNumberFormat="0" applyFill="0" applyAlignment="0" applyProtection="0">
      <alignment vertical="center"/>
    </xf>
    <xf numFmtId="0" fontId="37" fillId="0" borderId="0" applyNumberFormat="0" applyFill="0" applyBorder="0" applyAlignment="0" applyProtection="0">
      <alignment vertical="center"/>
    </xf>
    <xf numFmtId="0" fontId="43" fillId="13" borderId="10" applyNumberFormat="0" applyAlignment="0" applyProtection="0">
      <alignment vertical="center"/>
    </xf>
    <xf numFmtId="0" fontId="25" fillId="30" borderId="0" applyNumberFormat="0" applyBorder="0" applyAlignment="0" applyProtection="0">
      <alignment vertical="center"/>
    </xf>
    <xf numFmtId="41" fontId="30" fillId="0" borderId="0" applyFont="0" applyFill="0" applyBorder="0" applyAlignment="0" applyProtection="0">
      <alignment vertical="center"/>
    </xf>
    <xf numFmtId="0" fontId="25" fillId="32" borderId="0" applyNumberFormat="0" applyBorder="0" applyAlignment="0" applyProtection="0">
      <alignment vertical="center"/>
    </xf>
    <xf numFmtId="0" fontId="30" fillId="5" borderId="7" applyNumberFormat="0" applyFont="0" applyAlignment="0" applyProtection="0">
      <alignment vertical="center"/>
    </xf>
    <xf numFmtId="0" fontId="31" fillId="4" borderId="0" applyNumberFormat="0" applyBorder="0" applyAlignment="0" applyProtection="0">
      <alignment vertical="center"/>
    </xf>
    <xf numFmtId="44" fontId="30" fillId="0" borderId="0" applyFont="0" applyFill="0" applyBorder="0" applyAlignment="0" applyProtection="0">
      <alignment vertical="center"/>
    </xf>
    <xf numFmtId="43" fontId="30" fillId="0" borderId="0" applyFont="0" applyFill="0" applyBorder="0" applyAlignment="0" applyProtection="0">
      <alignment vertical="center"/>
    </xf>
    <xf numFmtId="0" fontId="28" fillId="0" borderId="6" applyNumberFormat="0" applyFill="0" applyAlignment="0" applyProtection="0">
      <alignment vertical="center"/>
    </xf>
    <xf numFmtId="0" fontId="27" fillId="0" borderId="0" applyNumberFormat="0" applyFill="0" applyBorder="0" applyAlignment="0" applyProtection="0">
      <alignment vertical="center"/>
    </xf>
    <xf numFmtId="9" fontId="30" fillId="0" borderId="0" applyFont="0" applyFill="0" applyBorder="0" applyAlignment="0" applyProtection="0">
      <alignment vertical="center"/>
    </xf>
    <xf numFmtId="0" fontId="26" fillId="0" borderId="5" applyNumberFormat="0" applyFill="0" applyAlignment="0" applyProtection="0">
      <alignment vertical="center"/>
    </xf>
    <xf numFmtId="0" fontId="32" fillId="19" borderId="0" applyNumberFormat="0" applyBorder="0" applyAlignment="0" applyProtection="0">
      <alignment vertical="center"/>
    </xf>
    <xf numFmtId="0" fontId="32" fillId="16" borderId="0" applyNumberFormat="0" applyBorder="0" applyAlignment="0" applyProtection="0">
      <alignment vertical="center"/>
    </xf>
    <xf numFmtId="0" fontId="25" fillId="2" borderId="0" applyNumberFormat="0" applyBorder="0" applyAlignment="0" applyProtection="0">
      <alignment vertical="center"/>
    </xf>
    <xf numFmtId="0" fontId="24" fillId="0" borderId="4" applyNumberFormat="0" applyFill="0" applyAlignment="0" applyProtection="0">
      <alignment vertical="center"/>
    </xf>
    <xf numFmtId="0" fontId="25" fillId="6" borderId="0" applyNumberFormat="0" applyBorder="0" applyAlignment="0" applyProtection="0">
      <alignment vertical="center"/>
    </xf>
    <xf numFmtId="0" fontId="29" fillId="3" borderId="0" applyNumberFormat="0" applyBorder="0" applyAlignment="0" applyProtection="0">
      <alignment vertical="center"/>
    </xf>
    <xf numFmtId="0" fontId="32" fillId="22" borderId="0" applyNumberFormat="0" applyBorder="0" applyAlignment="0" applyProtection="0">
      <alignment vertical="center"/>
    </xf>
    <xf numFmtId="0" fontId="35" fillId="0" borderId="0" applyNumberFormat="0" applyFill="0" applyBorder="0" applyAlignment="0" applyProtection="0">
      <alignment vertical="center"/>
    </xf>
    <xf numFmtId="0" fontId="33" fillId="8" borderId="0" applyNumberFormat="0" applyBorder="0" applyAlignment="0" applyProtection="0">
      <alignment vertical="center"/>
    </xf>
    <xf numFmtId="0" fontId="25" fillId="27" borderId="0" applyNumberFormat="0" applyBorder="0" applyAlignment="0" applyProtection="0">
      <alignment vertical="center"/>
    </xf>
    <xf numFmtId="0" fontId="25" fillId="25" borderId="0" applyNumberFormat="0" applyBorder="0" applyAlignment="0" applyProtection="0">
      <alignment vertical="center"/>
    </xf>
    <xf numFmtId="0" fontId="32" fillId="21" borderId="0" applyNumberFormat="0" applyBorder="0" applyAlignment="0" applyProtection="0">
      <alignment vertical="center"/>
    </xf>
  </cellStyleXfs>
  <cellXfs count="100">
    <xf numFmtId="0" fontId="0" fillId="0" borderId="0" xfId="0">
      <alignment vertical="center"/>
    </xf>
    <xf numFmtId="0" fontId="1" fillId="0" borderId="0" xfId="0" applyFont="1" applyFill="1">
      <alignment vertical="center"/>
    </xf>
    <xf numFmtId="0" fontId="2" fillId="0" borderId="0" xfId="0" applyFont="1">
      <alignment vertical="center"/>
    </xf>
    <xf numFmtId="0" fontId="2" fillId="0" borderId="0" xfId="0" applyFont="1" applyFill="1">
      <alignment vertical="center"/>
    </xf>
    <xf numFmtId="0" fontId="3" fillId="0" borderId="0" xfId="0" applyFont="1" applyFill="1" applyAlignment="1">
      <alignment vertical="center" wrapText="1"/>
    </xf>
    <xf numFmtId="0" fontId="3" fillId="0" borderId="0" xfId="0" applyFont="1" applyFill="1">
      <alignment vertical="center"/>
    </xf>
    <xf numFmtId="179" fontId="3" fillId="0" borderId="0" xfId="0" applyNumberFormat="1" applyFont="1">
      <alignment vertical="center"/>
    </xf>
    <xf numFmtId="0" fontId="0" fillId="0" borderId="0" xfId="0" applyFont="1">
      <alignment vertical="center"/>
    </xf>
    <xf numFmtId="0" fontId="3" fillId="0" borderId="0" xfId="0" applyFont="1" applyAlignment="1">
      <alignment horizontal="center" vertical="center"/>
    </xf>
    <xf numFmtId="179" fontId="4" fillId="0" borderId="0" xfId="0" applyNumberFormat="1" applyFont="1" applyFill="1" applyBorder="1">
      <alignment vertical="center"/>
    </xf>
    <xf numFmtId="178" fontId="1" fillId="0" borderId="0" xfId="0" applyNumberFormat="1" applyFont="1" applyFill="1" applyBorder="1">
      <alignment vertical="center"/>
    </xf>
    <xf numFmtId="178" fontId="5" fillId="0" borderId="0" xfId="0" applyNumberFormat="1" applyFont="1" applyFill="1" applyBorder="1" applyAlignment="1">
      <alignment horizontal="left" vertical="center"/>
    </xf>
    <xf numFmtId="179" fontId="6" fillId="0" borderId="0" xfId="0" applyNumberFormat="1" applyFont="1" applyFill="1" applyAlignment="1">
      <alignment horizontal="center" vertical="center"/>
    </xf>
    <xf numFmtId="178" fontId="7" fillId="0" borderId="0" xfId="0" applyNumberFormat="1" applyFont="1" applyFill="1" applyAlignment="1">
      <alignment horizontal="center" vertical="center"/>
    </xf>
    <xf numFmtId="178" fontId="6" fillId="0" borderId="0" xfId="0" applyNumberFormat="1" applyFont="1" applyFill="1" applyAlignment="1">
      <alignment horizontal="center" vertical="center"/>
    </xf>
    <xf numFmtId="179" fontId="8" fillId="0" borderId="0" xfId="0" applyNumberFormat="1" applyFont="1" applyFill="1" applyAlignment="1">
      <alignment horizontal="left" vertical="center"/>
    </xf>
    <xf numFmtId="178" fontId="9" fillId="0" borderId="0" xfId="0" applyNumberFormat="1" applyFont="1" applyFill="1" applyAlignment="1">
      <alignment horizontal="left" vertical="center"/>
    </xf>
    <xf numFmtId="178" fontId="8" fillId="0" borderId="0" xfId="0" applyNumberFormat="1" applyFont="1" applyFill="1" applyAlignment="1">
      <alignment horizontal="left" vertical="center"/>
    </xf>
    <xf numFmtId="179" fontId="10" fillId="0" borderId="1" xfId="0" applyNumberFormat="1"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179" fontId="1" fillId="0" borderId="1" xfId="0" applyNumberFormat="1" applyFont="1" applyFill="1" applyBorder="1" applyAlignment="1">
      <alignment horizontal="center" vertical="center"/>
    </xf>
    <xf numFmtId="178" fontId="1" fillId="0" borderId="1" xfId="0" applyNumberFormat="1" applyFont="1" applyFill="1" applyBorder="1" applyAlignment="1">
      <alignment horizontal="center" vertical="center"/>
    </xf>
    <xf numFmtId="178" fontId="11" fillId="0" borderId="1" xfId="0" applyNumberFormat="1" applyFont="1" applyFill="1" applyBorder="1" applyAlignment="1">
      <alignment horizontal="center" vertical="center" wrapText="1"/>
    </xf>
    <xf numFmtId="179" fontId="12" fillId="0" borderId="1" xfId="0" applyNumberFormat="1" applyFont="1" applyFill="1" applyBorder="1" applyAlignment="1">
      <alignment horizontal="center" vertical="center" wrapText="1"/>
    </xf>
    <xf numFmtId="0" fontId="13" fillId="0" borderId="1" xfId="0" applyNumberFormat="1" applyFont="1" applyFill="1" applyBorder="1" applyAlignment="1">
      <alignment vertical="center" wrapText="1"/>
    </xf>
    <xf numFmtId="179" fontId="1" fillId="0" borderId="1" xfId="0" applyNumberFormat="1" applyFont="1" applyFill="1" applyBorder="1" applyAlignment="1">
      <alignment horizontal="center" vertical="center" wrapText="1"/>
    </xf>
    <xf numFmtId="178" fontId="1" fillId="0" borderId="1" xfId="0" applyNumberFormat="1" applyFont="1" applyFill="1" applyBorder="1" applyAlignment="1">
      <alignment horizontal="center" vertical="center" wrapText="1"/>
    </xf>
    <xf numFmtId="178" fontId="5"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xf>
    <xf numFmtId="178" fontId="5" fillId="0" borderId="1" xfId="0" applyNumberFormat="1" applyFont="1" applyFill="1" applyBorder="1" applyAlignment="1">
      <alignment horizontal="center" vertical="center"/>
    </xf>
    <xf numFmtId="178" fontId="13" fillId="0" borderId="1" xfId="0" applyNumberFormat="1" applyFont="1" applyFill="1" applyBorder="1" applyAlignment="1">
      <alignment vertical="center" wrapText="1"/>
    </xf>
    <xf numFmtId="178" fontId="14" fillId="0" borderId="1" xfId="0" applyNumberFormat="1" applyFont="1" applyFill="1" applyBorder="1" applyAlignment="1">
      <alignment vertical="center" wrapText="1"/>
    </xf>
    <xf numFmtId="178" fontId="12" fillId="0" borderId="1" xfId="0" applyNumberFormat="1" applyFont="1" applyFill="1" applyBorder="1" applyAlignment="1">
      <alignment horizontal="center" vertical="center" wrapText="1"/>
    </xf>
    <xf numFmtId="178" fontId="15" fillId="0" borderId="1" xfId="0" applyNumberFormat="1" applyFont="1" applyFill="1" applyBorder="1" applyAlignment="1">
      <alignment vertical="center" wrapText="1"/>
    </xf>
    <xf numFmtId="178" fontId="15" fillId="0" borderId="1" xfId="0" applyNumberFormat="1" applyFont="1" applyFill="1" applyBorder="1" applyAlignment="1">
      <alignment horizontal="center" vertical="center" wrapText="1"/>
    </xf>
    <xf numFmtId="179" fontId="5" fillId="0" borderId="1" xfId="0" applyNumberFormat="1" applyFont="1" applyFill="1" applyBorder="1" applyAlignment="1">
      <alignment horizontal="center" vertical="center"/>
    </xf>
    <xf numFmtId="178" fontId="13" fillId="0" borderId="1" xfId="0" applyNumberFormat="1" applyFont="1" applyFill="1" applyBorder="1">
      <alignment vertical="center"/>
    </xf>
    <xf numFmtId="178" fontId="16" fillId="0" borderId="1" xfId="0" applyNumberFormat="1" applyFont="1" applyFill="1" applyBorder="1">
      <alignment vertical="center"/>
    </xf>
    <xf numFmtId="178" fontId="16" fillId="0" borderId="1" xfId="0" applyNumberFormat="1" applyFont="1" applyFill="1" applyBorder="1" applyAlignment="1">
      <alignment vertical="center" wrapText="1"/>
    </xf>
    <xf numFmtId="178" fontId="13" fillId="0" borderId="1" xfId="0" applyNumberFormat="1" applyFont="1" applyFill="1" applyBorder="1" applyAlignment="1">
      <alignment horizontal="center" vertical="center"/>
    </xf>
    <xf numFmtId="178" fontId="17" fillId="0" borderId="1" xfId="0" applyNumberFormat="1" applyFont="1" applyFill="1" applyBorder="1" applyAlignment="1">
      <alignment horizontal="left"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79" fontId="5" fillId="0" borderId="2" xfId="0" applyNumberFormat="1" applyFont="1" applyFill="1" applyBorder="1" applyAlignment="1">
      <alignment horizontal="left" vertical="center"/>
    </xf>
    <xf numFmtId="178" fontId="1" fillId="0" borderId="2" xfId="0" applyNumberFormat="1" applyFont="1" applyFill="1" applyBorder="1" applyAlignment="1">
      <alignment horizontal="left" vertical="center"/>
    </xf>
    <xf numFmtId="178" fontId="5" fillId="0" borderId="2" xfId="0" applyNumberFormat="1" applyFont="1" applyFill="1" applyBorder="1" applyAlignment="1">
      <alignment horizontal="left" vertical="center"/>
    </xf>
    <xf numFmtId="178" fontId="5" fillId="0" borderId="0" xfId="0" applyNumberFormat="1" applyFont="1" applyFill="1" applyBorder="1" applyAlignment="1">
      <alignment horizontal="left" vertical="center" wrapText="1"/>
    </xf>
    <xf numFmtId="0" fontId="18" fillId="0" borderId="1" xfId="0" applyNumberFormat="1" applyFont="1" applyFill="1" applyBorder="1" applyAlignment="1">
      <alignment horizontal="center" vertical="center" wrapText="1"/>
    </xf>
    <xf numFmtId="178" fontId="1" fillId="0" borderId="1" xfId="0" applyNumberFormat="1" applyFont="1" applyFill="1" applyBorder="1" applyAlignment="1">
      <alignment horizontal="left" vertical="center" wrapText="1"/>
    </xf>
    <xf numFmtId="178" fontId="5" fillId="0" borderId="1" xfId="0" applyNumberFormat="1" applyFont="1" applyFill="1" applyBorder="1" applyAlignment="1">
      <alignment horizontal="left" vertical="center" wrapText="1"/>
    </xf>
    <xf numFmtId="178" fontId="2"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178" fontId="5" fillId="0" borderId="1" xfId="0" applyNumberFormat="1" applyFont="1" applyFill="1" applyBorder="1" applyAlignment="1">
      <alignment vertical="center" wrapText="1"/>
    </xf>
    <xf numFmtId="0" fontId="1" fillId="0" borderId="1" xfId="0" applyNumberFormat="1" applyFont="1" applyFill="1" applyBorder="1" applyAlignment="1">
      <alignment horizontal="left" vertical="center" wrapText="1"/>
    </xf>
    <xf numFmtId="0" fontId="1" fillId="0" borderId="1" xfId="0" applyFont="1" applyFill="1" applyBorder="1" applyAlignment="1" applyProtection="1">
      <alignment horizontal="left" vertical="center" wrapText="1"/>
      <protection locked="0"/>
    </xf>
    <xf numFmtId="0" fontId="19" fillId="0" borderId="1" xfId="0" applyNumberFormat="1" applyFont="1" applyFill="1" applyBorder="1" applyAlignment="1">
      <alignment horizontal="center" vertical="center" wrapText="1"/>
    </xf>
    <xf numFmtId="0" fontId="1" fillId="0" borderId="3" xfId="0" applyFont="1" applyFill="1" applyBorder="1" applyAlignment="1">
      <alignment horizontal="left" vertical="center" wrapText="1"/>
    </xf>
    <xf numFmtId="178" fontId="17" fillId="0" borderId="1" xfId="0" applyNumberFormat="1" applyFont="1" applyFill="1" applyBorder="1" applyAlignment="1">
      <alignment horizontal="left" vertical="center" wrapText="1"/>
    </xf>
    <xf numFmtId="0" fontId="2" fillId="0" borderId="1" xfId="0" applyFont="1" applyFill="1" applyBorder="1" applyAlignment="1">
      <alignment horizontal="left" vertical="center" wrapText="1"/>
    </xf>
    <xf numFmtId="178" fontId="5" fillId="0" borderId="0" xfId="0" applyNumberFormat="1" applyFont="1" applyFill="1" applyBorder="1" applyAlignment="1">
      <alignment horizontal="center" vertical="center" wrapText="1"/>
    </xf>
    <xf numFmtId="178" fontId="8" fillId="0" borderId="0" xfId="0" applyNumberFormat="1" applyFont="1" applyFill="1" applyAlignment="1">
      <alignment horizontal="center" vertical="center"/>
    </xf>
    <xf numFmtId="178" fontId="20" fillId="0" borderId="1" xfId="0"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0" fontId="12" fillId="0" borderId="1" xfId="0" applyNumberFormat="1" applyFont="1" applyFill="1" applyBorder="1" applyAlignment="1">
      <alignment vertical="center" wrapText="1"/>
    </xf>
    <xf numFmtId="0" fontId="21" fillId="0" borderId="1" xfId="0" applyNumberFormat="1" applyFont="1" applyFill="1" applyBorder="1" applyAlignment="1">
      <alignment horizontal="center" vertical="center" wrapText="1"/>
    </xf>
    <xf numFmtId="0" fontId="5" fillId="0" borderId="1" xfId="0" applyNumberFormat="1" applyFont="1" applyFill="1" applyBorder="1" applyAlignment="1">
      <alignment vertical="center" wrapText="1"/>
    </xf>
    <xf numFmtId="0" fontId="2" fillId="0" borderId="1" xfId="0" applyNumberFormat="1" applyFont="1" applyFill="1" applyBorder="1" applyAlignment="1">
      <alignment horizontal="center" vertical="center" wrapText="1"/>
    </xf>
    <xf numFmtId="0" fontId="1" fillId="0" borderId="1" xfId="0" applyNumberFormat="1" applyFont="1" applyFill="1" applyBorder="1" applyAlignment="1">
      <alignment vertical="center" wrapText="1"/>
    </xf>
    <xf numFmtId="0" fontId="18" fillId="0" borderId="1" xfId="0" applyNumberFormat="1" applyFont="1" applyFill="1" applyBorder="1" applyAlignment="1">
      <alignment vertical="center" wrapText="1"/>
    </xf>
    <xf numFmtId="0" fontId="17" fillId="0" borderId="1" xfId="0" applyNumberFormat="1" applyFont="1" applyFill="1" applyBorder="1" applyAlignment="1">
      <alignment horizontal="center" vertical="center" wrapText="1"/>
    </xf>
    <xf numFmtId="0" fontId="17" fillId="0" borderId="1" xfId="0" applyNumberFormat="1" applyFont="1" applyFill="1" applyBorder="1" applyAlignment="1">
      <alignment horizontal="left" vertical="center" wrapText="1"/>
    </xf>
    <xf numFmtId="178" fontId="5" fillId="0" borderId="2" xfId="0" applyNumberFormat="1" applyFont="1" applyFill="1" applyBorder="1" applyAlignment="1">
      <alignment horizontal="center" vertical="center"/>
    </xf>
    <xf numFmtId="178" fontId="5" fillId="0" borderId="0" xfId="0" applyNumberFormat="1" applyFont="1" applyFill="1" applyBorder="1" applyAlignment="1">
      <alignment horizontal="center" vertical="center"/>
    </xf>
    <xf numFmtId="176" fontId="10" fillId="0" borderId="1" xfId="0"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wrapText="1"/>
    </xf>
    <xf numFmtId="43" fontId="12" fillId="0" borderId="1" xfId="0" applyNumberFormat="1" applyFont="1" applyFill="1" applyBorder="1" applyAlignment="1">
      <alignment horizontal="center" vertical="center"/>
    </xf>
    <xf numFmtId="0" fontId="1" fillId="0" borderId="1" xfId="0" applyNumberFormat="1" applyFont="1" applyFill="1" applyBorder="1" applyAlignment="1">
      <alignment horizontal="center" vertical="center"/>
    </xf>
    <xf numFmtId="178" fontId="2" fillId="0" borderId="1" xfId="0" applyNumberFormat="1" applyFont="1" applyFill="1" applyBorder="1" applyAlignment="1">
      <alignment horizontal="center" vertical="center" wrapText="1"/>
    </xf>
    <xf numFmtId="43" fontId="2" fillId="0" borderId="1" xfId="0" applyNumberFormat="1" applyFont="1" applyFill="1" applyBorder="1" applyAlignment="1">
      <alignment horizontal="center" vertical="center" wrapText="1"/>
    </xf>
    <xf numFmtId="178" fontId="2" fillId="0" borderId="1" xfId="0" applyNumberFormat="1" applyFont="1" applyFill="1" applyBorder="1" applyAlignment="1">
      <alignment horizontal="center" vertical="center"/>
    </xf>
    <xf numFmtId="0" fontId="1" fillId="0" borderId="1" xfId="0" applyFont="1" applyFill="1" applyBorder="1" applyAlignment="1">
      <alignment vertical="center" wrapText="1"/>
    </xf>
    <xf numFmtId="178" fontId="5" fillId="0" borderId="0" xfId="0" applyNumberFormat="1" applyFont="1" applyFill="1" applyBorder="1">
      <alignment vertical="center"/>
    </xf>
    <xf numFmtId="178" fontId="22" fillId="0" borderId="1" xfId="0" applyNumberFormat="1" applyFont="1" applyFill="1" applyBorder="1" applyAlignment="1">
      <alignment horizontal="center" vertical="center"/>
    </xf>
    <xf numFmtId="0" fontId="11" fillId="0" borderId="1" xfId="0" applyNumberFormat="1" applyFont="1" applyFill="1" applyBorder="1" applyAlignment="1">
      <alignment horizontal="center" vertical="center" wrapText="1"/>
    </xf>
    <xf numFmtId="0" fontId="12" fillId="0" borderId="1" xfId="0" applyNumberFormat="1" applyFont="1" applyFill="1" applyBorder="1" applyAlignment="1">
      <alignment horizontal="center" vertical="center"/>
    </xf>
    <xf numFmtId="178" fontId="1" fillId="0" borderId="1" xfId="0" applyNumberFormat="1" applyFont="1" applyFill="1" applyBorder="1">
      <alignment vertical="center"/>
    </xf>
    <xf numFmtId="0" fontId="12" fillId="0" borderId="1" xfId="0" applyNumberFormat="1" applyFont="1" applyFill="1" applyBorder="1" applyAlignment="1">
      <alignment horizontal="center" vertical="center" wrapText="1"/>
    </xf>
    <xf numFmtId="178" fontId="1" fillId="0" borderId="1" xfId="0" applyNumberFormat="1" applyFont="1" applyFill="1" applyBorder="1" applyAlignment="1">
      <alignment vertical="center" wrapText="1"/>
    </xf>
    <xf numFmtId="180" fontId="5" fillId="0" borderId="1" xfId="0" applyNumberFormat="1" applyFont="1" applyFill="1" applyBorder="1" applyAlignment="1">
      <alignment horizontal="center" vertical="center" wrapText="1"/>
    </xf>
    <xf numFmtId="178" fontId="5" fillId="0" borderId="1" xfId="0" applyNumberFormat="1" applyFont="1" applyFill="1" applyBorder="1">
      <alignment vertical="center"/>
    </xf>
    <xf numFmtId="180" fontId="1" fillId="0" borderId="1" xfId="0" applyNumberFormat="1" applyFont="1" applyFill="1" applyBorder="1" applyAlignment="1">
      <alignment horizontal="center" vertical="center"/>
    </xf>
    <xf numFmtId="49" fontId="5"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xf>
    <xf numFmtId="178" fontId="23" fillId="0" borderId="1" xfId="0" applyNumberFormat="1" applyFont="1" applyFill="1" applyBorder="1">
      <alignment vertical="center"/>
    </xf>
    <xf numFmtId="49" fontId="1" fillId="0" borderId="1" xfId="0" applyNumberFormat="1" applyFont="1" applyFill="1" applyBorder="1" applyAlignment="1">
      <alignment horizontal="center" vertical="center"/>
    </xf>
    <xf numFmtId="177" fontId="5" fillId="0" borderId="1" xfId="0" applyNumberFormat="1" applyFont="1" applyFill="1" applyBorder="1" applyAlignment="1">
      <alignment horizontal="center" vertical="center"/>
    </xf>
    <xf numFmtId="177" fontId="5" fillId="0" borderId="1" xfId="0" applyNumberFormat="1" applyFont="1" applyFill="1" applyBorder="1">
      <alignment vertical="center"/>
    </xf>
    <xf numFmtId="178" fontId="0" fillId="0" borderId="1" xfId="0" applyNumberFormat="1" applyFont="1" applyFill="1" applyBorder="1" applyAlignment="1">
      <alignment vertical="center" wrapText="1"/>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52"/>
  <sheetViews>
    <sheetView tabSelected="1" zoomScale="115" zoomScaleNormal="115" topLeftCell="A2" workbookViewId="0">
      <selection activeCell="A2" sqref="A2:T2"/>
    </sheetView>
  </sheetViews>
  <sheetFormatPr defaultColWidth="9" defaultRowHeight="14.25"/>
  <cols>
    <col min="1" max="1" width="5.55833333333333" style="6" customWidth="1"/>
    <col min="2" max="2" width="13.775" style="7" customWidth="1"/>
    <col min="3" max="3" width="8.44166666666667" customWidth="1"/>
    <col min="5" max="5" width="11.3333333333333" customWidth="1"/>
    <col min="7" max="7" width="8.90833333333333" customWidth="1"/>
    <col min="8" max="8" width="42.9333333333333" customWidth="1"/>
    <col min="9" max="9" width="5.875" style="8" customWidth="1"/>
    <col min="10" max="10" width="7.125" style="8" customWidth="1"/>
    <col min="11" max="11" width="7.125" customWidth="1"/>
    <col min="12" max="13" width="3.875" customWidth="1"/>
    <col min="14" max="14" width="23.25" customWidth="1"/>
    <col min="15" max="15" width="31.725" customWidth="1"/>
    <col min="16" max="16" width="16.375" customWidth="1"/>
    <col min="17" max="17" width="10.6666666666667" style="8"/>
    <col min="18" max="18" width="11.225" style="8" customWidth="1"/>
    <col min="19" max="19" width="9" style="8" customWidth="1"/>
    <col min="20" max="20" width="4.89166666666667" customWidth="1"/>
  </cols>
  <sheetData>
    <row r="1" spans="1:20">
      <c r="A1" s="9" t="s">
        <v>0</v>
      </c>
      <c r="B1" s="10"/>
      <c r="C1" s="11"/>
      <c r="D1" s="11"/>
      <c r="E1" s="11"/>
      <c r="F1" s="11"/>
      <c r="G1" s="11"/>
      <c r="H1" s="48"/>
      <c r="I1" s="61"/>
      <c r="J1" s="61"/>
      <c r="K1" s="48"/>
      <c r="L1" s="48"/>
      <c r="M1" s="74"/>
      <c r="N1" s="74"/>
      <c r="O1" s="74"/>
      <c r="P1" s="74"/>
      <c r="Q1" s="74"/>
      <c r="R1" s="74"/>
      <c r="S1" s="74"/>
      <c r="T1" s="83"/>
    </row>
    <row r="2" ht="30" spans="1:20">
      <c r="A2" s="12" t="s">
        <v>1</v>
      </c>
      <c r="B2" s="13"/>
      <c r="C2" s="14"/>
      <c r="D2" s="14"/>
      <c r="E2" s="14"/>
      <c r="F2" s="14"/>
      <c r="G2" s="14"/>
      <c r="H2" s="14"/>
      <c r="I2" s="14"/>
      <c r="J2" s="14"/>
      <c r="K2" s="14"/>
      <c r="L2" s="14"/>
      <c r="M2" s="14"/>
      <c r="N2" s="14"/>
      <c r="O2" s="14"/>
      <c r="P2" s="14"/>
      <c r="Q2" s="14"/>
      <c r="R2" s="14"/>
      <c r="S2" s="14"/>
      <c r="T2" s="14"/>
    </row>
    <row r="3" ht="15.75" spans="1:20">
      <c r="A3" s="15" t="s">
        <v>2</v>
      </c>
      <c r="B3" s="16"/>
      <c r="C3" s="17"/>
      <c r="D3" s="17"/>
      <c r="E3" s="17"/>
      <c r="F3" s="17"/>
      <c r="G3" s="17"/>
      <c r="H3" s="17"/>
      <c r="I3" s="62"/>
      <c r="J3" s="62"/>
      <c r="K3" s="17"/>
      <c r="L3" s="17"/>
      <c r="M3" s="17"/>
      <c r="N3" s="17"/>
      <c r="O3" s="17"/>
      <c r="P3" s="17"/>
      <c r="Q3" s="62"/>
      <c r="R3" s="62"/>
      <c r="S3" s="62"/>
      <c r="T3" s="17"/>
    </row>
    <row r="4" ht="28" customHeight="1" spans="1:20">
      <c r="A4" s="18" t="s">
        <v>3</v>
      </c>
      <c r="B4" s="19" t="s">
        <v>4</v>
      </c>
      <c r="C4" s="19" t="s">
        <v>5</v>
      </c>
      <c r="D4" s="19" t="s">
        <v>6</v>
      </c>
      <c r="E4" s="19" t="s">
        <v>7</v>
      </c>
      <c r="F4" s="19" t="s">
        <v>8</v>
      </c>
      <c r="G4" s="19" t="s">
        <v>9</v>
      </c>
      <c r="H4" s="19" t="s">
        <v>10</v>
      </c>
      <c r="I4" s="19" t="s">
        <v>11</v>
      </c>
      <c r="J4" s="19"/>
      <c r="K4" s="19"/>
      <c r="L4" s="19"/>
      <c r="M4" s="19"/>
      <c r="N4" s="75" t="s">
        <v>12</v>
      </c>
      <c r="O4" s="75"/>
      <c r="P4" s="75"/>
      <c r="Q4" s="75"/>
      <c r="R4" s="75"/>
      <c r="S4" s="75"/>
      <c r="T4" s="84" t="s">
        <v>13</v>
      </c>
    </row>
    <row r="5" ht="59" customHeight="1" spans="1:20">
      <c r="A5" s="20"/>
      <c r="B5" s="21"/>
      <c r="C5" s="21"/>
      <c r="D5" s="21"/>
      <c r="E5" s="21"/>
      <c r="F5" s="21"/>
      <c r="G5" s="21"/>
      <c r="H5" s="21"/>
      <c r="I5" s="63" t="s">
        <v>14</v>
      </c>
      <c r="J5" s="63" t="s">
        <v>15</v>
      </c>
      <c r="K5" s="63" t="s">
        <v>16</v>
      </c>
      <c r="L5" s="63" t="s">
        <v>17</v>
      </c>
      <c r="M5" s="63" t="s">
        <v>18</v>
      </c>
      <c r="N5" s="76" t="s">
        <v>19</v>
      </c>
      <c r="O5" s="76" t="s">
        <v>20</v>
      </c>
      <c r="P5" s="76" t="s">
        <v>21</v>
      </c>
      <c r="Q5" s="85" t="s">
        <v>22</v>
      </c>
      <c r="R5" s="85" t="s">
        <v>23</v>
      </c>
      <c r="S5" s="85" t="s">
        <v>24</v>
      </c>
      <c r="T5" s="84"/>
    </row>
    <row r="6" ht="30" customHeight="1" spans="1:20">
      <c r="A6" s="18" t="s">
        <v>25</v>
      </c>
      <c r="B6" s="19"/>
      <c r="C6" s="19" t="s">
        <v>26</v>
      </c>
      <c r="D6" s="22" t="s">
        <v>26</v>
      </c>
      <c r="E6" s="22" t="s">
        <v>26</v>
      </c>
      <c r="F6" s="22" t="s">
        <v>26</v>
      </c>
      <c r="G6" s="19" t="s">
        <v>26</v>
      </c>
      <c r="H6" s="19" t="s">
        <v>27</v>
      </c>
      <c r="I6" s="64">
        <f>I7+I26+I48+I28+I46+I50</f>
        <v>9753</v>
      </c>
      <c r="J6" s="64">
        <f>J7+J26+J48+J28+J46+J50</f>
        <v>6348</v>
      </c>
      <c r="K6" s="64">
        <f>K7+K26+K48+K28+K46+K50</f>
        <v>3405</v>
      </c>
      <c r="L6" s="64">
        <f>L7+L26+L48+L28+L46+L50</f>
        <v>0</v>
      </c>
      <c r="M6" s="64">
        <f>M7+M26+M48+M28+M46+M50</f>
        <v>0</v>
      </c>
      <c r="N6" s="19" t="s">
        <v>26</v>
      </c>
      <c r="O6" s="19" t="s">
        <v>26</v>
      </c>
      <c r="P6" s="19" t="s">
        <v>26</v>
      </c>
      <c r="Q6" s="64"/>
      <c r="R6" s="64"/>
      <c r="S6" s="64"/>
      <c r="T6" s="31"/>
    </row>
    <row r="7" ht="30" customHeight="1" spans="1:20">
      <c r="A7" s="23"/>
      <c r="B7" s="24" t="s">
        <v>28</v>
      </c>
      <c r="C7" s="24"/>
      <c r="D7" s="24"/>
      <c r="E7" s="24"/>
      <c r="F7" s="24"/>
      <c r="G7" s="24"/>
      <c r="H7" s="49" t="s">
        <v>29</v>
      </c>
      <c r="I7" s="49">
        <f>SUM(I8:I25)</f>
        <v>6628</v>
      </c>
      <c r="J7" s="49">
        <f>SUM(J8:J25)</f>
        <v>3723</v>
      </c>
      <c r="K7" s="49">
        <f>SUM(K8:K25)</f>
        <v>2905</v>
      </c>
      <c r="L7" s="49">
        <f>SUM(L8:L25)</f>
        <v>0</v>
      </c>
      <c r="M7" s="49">
        <f>SUM(M8:M25)</f>
        <v>0</v>
      </c>
      <c r="N7" s="77"/>
      <c r="O7" s="77"/>
      <c r="P7" s="77"/>
      <c r="Q7" s="86"/>
      <c r="R7" s="86"/>
      <c r="S7" s="86"/>
      <c r="T7" s="87"/>
    </row>
    <row r="8" s="1" customFormat="1" ht="140" customHeight="1" spans="1:20">
      <c r="A8" s="25">
        <v>1</v>
      </c>
      <c r="B8" s="26" t="s">
        <v>30</v>
      </c>
      <c r="C8" s="26" t="s">
        <v>31</v>
      </c>
      <c r="D8" s="21" t="s">
        <v>32</v>
      </c>
      <c r="E8" s="26" t="s">
        <v>33</v>
      </c>
      <c r="F8" s="26" t="s">
        <v>34</v>
      </c>
      <c r="G8" s="26" t="s">
        <v>35</v>
      </c>
      <c r="H8" s="50" t="s">
        <v>36</v>
      </c>
      <c r="I8" s="28">
        <f t="shared" ref="I8:I14" si="0">SUM(J8:M8)</f>
        <v>100</v>
      </c>
      <c r="J8" s="28">
        <v>100</v>
      </c>
      <c r="K8" s="49"/>
      <c r="L8" s="49"/>
      <c r="M8" s="49"/>
      <c r="N8" s="28"/>
      <c r="O8" s="55"/>
      <c r="P8" s="55"/>
      <c r="Q8" s="28"/>
      <c r="R8" s="28"/>
      <c r="S8" s="28"/>
      <c r="T8" s="69"/>
    </row>
    <row r="9" s="2" customFormat="1" ht="232" customHeight="1" spans="1:20">
      <c r="A9" s="25">
        <v>2</v>
      </c>
      <c r="B9" s="26" t="s">
        <v>37</v>
      </c>
      <c r="C9" s="27" t="s">
        <v>38</v>
      </c>
      <c r="D9" s="27" t="s">
        <v>32</v>
      </c>
      <c r="E9" s="27" t="s">
        <v>39</v>
      </c>
      <c r="F9" s="27" t="s">
        <v>40</v>
      </c>
      <c r="G9" s="27" t="s">
        <v>35</v>
      </c>
      <c r="H9" s="51" t="s">
        <v>41</v>
      </c>
      <c r="I9" s="28">
        <f t="shared" si="0"/>
        <v>508</v>
      </c>
      <c r="J9" s="28"/>
      <c r="K9" s="28">
        <v>508</v>
      </c>
      <c r="L9" s="65"/>
      <c r="M9" s="65"/>
      <c r="N9" s="65" t="s">
        <v>42</v>
      </c>
      <c r="O9" s="65" t="s">
        <v>43</v>
      </c>
      <c r="P9" s="65" t="s">
        <v>44</v>
      </c>
      <c r="Q9" s="88">
        <v>1</v>
      </c>
      <c r="R9" s="88">
        <v>1171</v>
      </c>
      <c r="S9" s="88">
        <v>244</v>
      </c>
      <c r="T9" s="89"/>
    </row>
    <row r="10" s="2" customFormat="1" ht="140.25" spans="1:20">
      <c r="A10" s="25">
        <v>3</v>
      </c>
      <c r="B10" s="26" t="s">
        <v>45</v>
      </c>
      <c r="C10" s="26" t="s">
        <v>46</v>
      </c>
      <c r="D10" s="21" t="s">
        <v>32</v>
      </c>
      <c r="E10" s="50" t="s">
        <v>47</v>
      </c>
      <c r="F10" s="26" t="s">
        <v>40</v>
      </c>
      <c r="G10" s="27" t="s">
        <v>35</v>
      </c>
      <c r="H10" s="50" t="s">
        <v>48</v>
      </c>
      <c r="I10" s="28">
        <f t="shared" si="0"/>
        <v>250</v>
      </c>
      <c r="J10" s="28">
        <v>250</v>
      </c>
      <c r="K10" s="28"/>
      <c r="L10" s="65"/>
      <c r="M10" s="65"/>
      <c r="N10" s="65" t="s">
        <v>49</v>
      </c>
      <c r="O10" s="65" t="s">
        <v>50</v>
      </c>
      <c r="P10" s="65" t="s">
        <v>51</v>
      </c>
      <c r="Q10" s="88">
        <v>1</v>
      </c>
      <c r="R10" s="88">
        <v>1635</v>
      </c>
      <c r="S10" s="88">
        <v>226</v>
      </c>
      <c r="T10" s="89"/>
    </row>
    <row r="11" s="3" customFormat="1" ht="204" spans="1:20">
      <c r="A11" s="25">
        <v>4</v>
      </c>
      <c r="B11" s="26" t="s">
        <v>52</v>
      </c>
      <c r="C11" s="26" t="s">
        <v>53</v>
      </c>
      <c r="D11" s="26" t="s">
        <v>32</v>
      </c>
      <c r="E11" s="26" t="s">
        <v>54</v>
      </c>
      <c r="F11" s="26" t="s">
        <v>40</v>
      </c>
      <c r="G11" s="27" t="s">
        <v>35</v>
      </c>
      <c r="H11" s="50" t="s">
        <v>55</v>
      </c>
      <c r="I11" s="28">
        <f t="shared" si="0"/>
        <v>841</v>
      </c>
      <c r="J11" s="66"/>
      <c r="K11" s="66">
        <v>841</v>
      </c>
      <c r="L11" s="65"/>
      <c r="M11" s="65"/>
      <c r="N11" s="65" t="s">
        <v>56</v>
      </c>
      <c r="O11" s="65" t="s">
        <v>57</v>
      </c>
      <c r="P11" s="65" t="s">
        <v>58</v>
      </c>
      <c r="Q11" s="88">
        <v>1</v>
      </c>
      <c r="R11" s="88">
        <v>885</v>
      </c>
      <c r="S11" s="88">
        <v>90</v>
      </c>
      <c r="T11" s="89"/>
    </row>
    <row r="12" s="2" customFormat="1" ht="108" spans="1:20">
      <c r="A12" s="25">
        <v>5</v>
      </c>
      <c r="B12" s="26" t="s">
        <v>59</v>
      </c>
      <c r="C12" s="27" t="s">
        <v>60</v>
      </c>
      <c r="D12" s="27" t="s">
        <v>32</v>
      </c>
      <c r="E12" s="27" t="s">
        <v>61</v>
      </c>
      <c r="F12" s="27" t="s">
        <v>62</v>
      </c>
      <c r="G12" s="27" t="s">
        <v>35</v>
      </c>
      <c r="H12" s="52" t="s">
        <v>63</v>
      </c>
      <c r="I12" s="28">
        <f t="shared" si="0"/>
        <v>280</v>
      </c>
      <c r="J12" s="29">
        <v>280</v>
      </c>
      <c r="K12" s="29"/>
      <c r="L12" s="29"/>
      <c r="M12" s="29"/>
      <c r="N12" s="27" t="s">
        <v>64</v>
      </c>
      <c r="O12" s="27" t="s">
        <v>65</v>
      </c>
      <c r="P12" s="27" t="s">
        <v>66</v>
      </c>
      <c r="Q12" s="90">
        <v>1</v>
      </c>
      <c r="R12" s="90">
        <v>710</v>
      </c>
      <c r="S12" s="90">
        <v>213</v>
      </c>
      <c r="T12" s="91"/>
    </row>
    <row r="13" s="2" customFormat="1" ht="130" customHeight="1" spans="1:20">
      <c r="A13" s="25">
        <v>6</v>
      </c>
      <c r="B13" s="26" t="s">
        <v>67</v>
      </c>
      <c r="C13" s="27" t="s">
        <v>60</v>
      </c>
      <c r="D13" s="27" t="s">
        <v>32</v>
      </c>
      <c r="E13" s="27" t="s">
        <v>68</v>
      </c>
      <c r="F13" s="27" t="s">
        <v>62</v>
      </c>
      <c r="G13" s="27" t="s">
        <v>35</v>
      </c>
      <c r="H13" s="52" t="s">
        <v>69</v>
      </c>
      <c r="I13" s="28">
        <f t="shared" si="0"/>
        <v>203</v>
      </c>
      <c r="J13" s="29">
        <v>203</v>
      </c>
      <c r="K13" s="29"/>
      <c r="L13" s="29"/>
      <c r="M13" s="29"/>
      <c r="N13" s="27" t="s">
        <v>70</v>
      </c>
      <c r="O13" s="27" t="s">
        <v>71</v>
      </c>
      <c r="P13" s="27" t="s">
        <v>72</v>
      </c>
      <c r="Q13" s="90">
        <v>5</v>
      </c>
      <c r="R13" s="90">
        <v>6059</v>
      </c>
      <c r="S13" s="90">
        <v>1001</v>
      </c>
      <c r="T13" s="91"/>
    </row>
    <row r="14" s="2" customFormat="1" ht="185" customHeight="1" spans="1:20">
      <c r="A14" s="25">
        <v>7</v>
      </c>
      <c r="B14" s="26" t="s">
        <v>73</v>
      </c>
      <c r="C14" s="27" t="s">
        <v>31</v>
      </c>
      <c r="D14" s="27" t="s">
        <v>32</v>
      </c>
      <c r="E14" s="27" t="s">
        <v>74</v>
      </c>
      <c r="F14" s="27" t="s">
        <v>62</v>
      </c>
      <c r="G14" s="27" t="s">
        <v>35</v>
      </c>
      <c r="H14" s="52" t="s">
        <v>75</v>
      </c>
      <c r="I14" s="28">
        <f t="shared" si="0"/>
        <v>150</v>
      </c>
      <c r="J14" s="29">
        <v>150</v>
      </c>
      <c r="K14" s="29"/>
      <c r="L14" s="29"/>
      <c r="M14" s="29"/>
      <c r="N14" s="27" t="s">
        <v>76</v>
      </c>
      <c r="O14" s="27" t="s">
        <v>65</v>
      </c>
      <c r="P14" s="27" t="s">
        <v>66</v>
      </c>
      <c r="Q14" s="90">
        <v>1</v>
      </c>
      <c r="R14" s="90">
        <v>1564</v>
      </c>
      <c r="S14" s="90">
        <v>194</v>
      </c>
      <c r="T14" s="91"/>
    </row>
    <row r="15" s="1" customFormat="1" ht="132" spans="1:20">
      <c r="A15" s="25">
        <v>8</v>
      </c>
      <c r="B15" s="26" t="s">
        <v>77</v>
      </c>
      <c r="C15" s="26" t="s">
        <v>31</v>
      </c>
      <c r="D15" s="26" t="s">
        <v>32</v>
      </c>
      <c r="E15" s="26" t="s">
        <v>78</v>
      </c>
      <c r="F15" s="26" t="s">
        <v>79</v>
      </c>
      <c r="G15" s="26" t="s">
        <v>35</v>
      </c>
      <c r="H15" s="50" t="s">
        <v>80</v>
      </c>
      <c r="I15" s="28">
        <f t="shared" ref="I15:I23" si="1">SUM(J15:M15)</f>
        <v>150</v>
      </c>
      <c r="J15" s="28">
        <v>150</v>
      </c>
      <c r="K15" s="28"/>
      <c r="L15" s="28"/>
      <c r="M15" s="78"/>
      <c r="N15" s="26" t="s">
        <v>81</v>
      </c>
      <c r="O15" s="26" t="s">
        <v>82</v>
      </c>
      <c r="P15" s="26" t="s">
        <v>83</v>
      </c>
      <c r="Q15" s="92">
        <v>0</v>
      </c>
      <c r="R15" s="92" t="s">
        <v>84</v>
      </c>
      <c r="S15" s="92"/>
      <c r="T15" s="26"/>
    </row>
    <row r="16" s="1" customFormat="1" ht="120" spans="1:20">
      <c r="A16" s="25">
        <v>9</v>
      </c>
      <c r="B16" s="26" t="s">
        <v>85</v>
      </c>
      <c r="C16" s="26" t="s">
        <v>31</v>
      </c>
      <c r="D16" s="26" t="s">
        <v>86</v>
      </c>
      <c r="E16" s="26" t="s">
        <v>87</v>
      </c>
      <c r="F16" s="26" t="s">
        <v>79</v>
      </c>
      <c r="G16" s="26" t="s">
        <v>35</v>
      </c>
      <c r="H16" s="50" t="s">
        <v>88</v>
      </c>
      <c r="I16" s="28">
        <f t="shared" si="1"/>
        <v>400</v>
      </c>
      <c r="J16" s="28">
        <v>400</v>
      </c>
      <c r="K16" s="28"/>
      <c r="L16" s="28"/>
      <c r="M16" s="78"/>
      <c r="N16" s="26" t="s">
        <v>89</v>
      </c>
      <c r="O16" s="26" t="s">
        <v>90</v>
      </c>
      <c r="P16" s="26" t="s">
        <v>91</v>
      </c>
      <c r="Q16" s="92">
        <v>1</v>
      </c>
      <c r="R16" s="92" t="s">
        <v>84</v>
      </c>
      <c r="S16" s="92"/>
      <c r="T16" s="26"/>
    </row>
    <row r="17" s="1" customFormat="1" ht="96" spans="1:20">
      <c r="A17" s="25">
        <v>10</v>
      </c>
      <c r="B17" s="26" t="s">
        <v>92</v>
      </c>
      <c r="C17" s="26" t="s">
        <v>31</v>
      </c>
      <c r="D17" s="26" t="s">
        <v>32</v>
      </c>
      <c r="E17" s="26" t="s">
        <v>93</v>
      </c>
      <c r="F17" s="26" t="s">
        <v>79</v>
      </c>
      <c r="G17" s="26" t="s">
        <v>35</v>
      </c>
      <c r="H17" s="50" t="s">
        <v>94</v>
      </c>
      <c r="I17" s="28">
        <f t="shared" si="1"/>
        <v>80</v>
      </c>
      <c r="J17" s="28">
        <v>80</v>
      </c>
      <c r="K17" s="28"/>
      <c r="L17" s="28"/>
      <c r="M17" s="78"/>
      <c r="N17" s="26" t="s">
        <v>95</v>
      </c>
      <c r="O17" s="26" t="s">
        <v>96</v>
      </c>
      <c r="P17" s="26" t="s">
        <v>97</v>
      </c>
      <c r="Q17" s="92">
        <v>0</v>
      </c>
      <c r="R17" s="92" t="s">
        <v>98</v>
      </c>
      <c r="S17" s="92"/>
      <c r="T17" s="26"/>
    </row>
    <row r="18" s="2" customFormat="1" ht="204" spans="1:20">
      <c r="A18" s="25">
        <v>11</v>
      </c>
      <c r="B18" s="28" t="s">
        <v>99</v>
      </c>
      <c r="C18" s="29" t="s">
        <v>100</v>
      </c>
      <c r="D18" s="30" t="s">
        <v>32</v>
      </c>
      <c r="E18" s="30" t="s">
        <v>101</v>
      </c>
      <c r="F18" s="29" t="s">
        <v>102</v>
      </c>
      <c r="G18" s="27" t="s">
        <v>35</v>
      </c>
      <c r="H18" s="53" t="s">
        <v>103</v>
      </c>
      <c r="I18" s="28">
        <f t="shared" si="1"/>
        <v>300</v>
      </c>
      <c r="J18" s="29">
        <v>300</v>
      </c>
      <c r="K18" s="67"/>
      <c r="L18" s="67"/>
      <c r="M18" s="30"/>
      <c r="N18" s="29" t="s">
        <v>104</v>
      </c>
      <c r="O18" s="53" t="s">
        <v>104</v>
      </c>
      <c r="P18" s="53"/>
      <c r="Q18" s="29">
        <v>65</v>
      </c>
      <c r="R18" s="29">
        <v>17391</v>
      </c>
      <c r="S18" s="29">
        <v>17391</v>
      </c>
      <c r="T18" s="67"/>
    </row>
    <row r="19" s="4" customFormat="1" ht="48" spans="1:20">
      <c r="A19" s="25">
        <v>12</v>
      </c>
      <c r="B19" s="26" t="s">
        <v>105</v>
      </c>
      <c r="C19" s="27" t="s">
        <v>106</v>
      </c>
      <c r="D19" s="27" t="s">
        <v>32</v>
      </c>
      <c r="E19" s="27" t="s">
        <v>107</v>
      </c>
      <c r="F19" s="27" t="s">
        <v>108</v>
      </c>
      <c r="G19" s="27" t="s">
        <v>35</v>
      </c>
      <c r="H19" s="51" t="s">
        <v>109</v>
      </c>
      <c r="I19" s="28">
        <f t="shared" si="1"/>
        <v>300</v>
      </c>
      <c r="J19" s="29">
        <v>300</v>
      </c>
      <c r="K19" s="29"/>
      <c r="L19" s="29"/>
      <c r="M19" s="29"/>
      <c r="N19" s="27" t="s">
        <v>110</v>
      </c>
      <c r="O19" s="27" t="s">
        <v>111</v>
      </c>
      <c r="P19" s="27"/>
      <c r="Q19" s="29">
        <v>65</v>
      </c>
      <c r="R19" s="29">
        <v>17391</v>
      </c>
      <c r="S19" s="29">
        <v>17391</v>
      </c>
      <c r="T19" s="29"/>
    </row>
    <row r="20" s="2" customFormat="1" ht="200" customHeight="1" spans="1:20">
      <c r="A20" s="25">
        <v>13</v>
      </c>
      <c r="B20" s="26" t="s">
        <v>112</v>
      </c>
      <c r="C20" s="27" t="s">
        <v>31</v>
      </c>
      <c r="D20" s="31" t="s">
        <v>32</v>
      </c>
      <c r="E20" s="54" t="s">
        <v>113</v>
      </c>
      <c r="F20" s="54" t="s">
        <v>114</v>
      </c>
      <c r="G20" s="27" t="s">
        <v>114</v>
      </c>
      <c r="H20" s="51" t="s">
        <v>115</v>
      </c>
      <c r="I20" s="28">
        <f t="shared" si="1"/>
        <v>1556</v>
      </c>
      <c r="J20" s="29"/>
      <c r="K20" s="29">
        <v>1556</v>
      </c>
      <c r="L20" s="29"/>
      <c r="M20" s="30"/>
      <c r="N20" s="27" t="s">
        <v>116</v>
      </c>
      <c r="O20" s="27" t="s">
        <v>117</v>
      </c>
      <c r="P20" s="79" t="s">
        <v>118</v>
      </c>
      <c r="Q20" s="29">
        <v>10</v>
      </c>
      <c r="R20" s="29" t="s">
        <v>119</v>
      </c>
      <c r="S20" s="29" t="s">
        <v>120</v>
      </c>
      <c r="T20" s="29"/>
    </row>
    <row r="21" s="1" customFormat="1" ht="156" spans="1:20">
      <c r="A21" s="25">
        <v>14</v>
      </c>
      <c r="B21" s="28" t="s">
        <v>121</v>
      </c>
      <c r="C21" s="28" t="s">
        <v>31</v>
      </c>
      <c r="D21" s="28" t="s">
        <v>32</v>
      </c>
      <c r="E21" s="28" t="s">
        <v>122</v>
      </c>
      <c r="F21" s="28" t="s">
        <v>114</v>
      </c>
      <c r="G21" s="28" t="s">
        <v>114</v>
      </c>
      <c r="H21" s="55" t="s">
        <v>123</v>
      </c>
      <c r="I21" s="28">
        <f t="shared" si="1"/>
        <v>950</v>
      </c>
      <c r="J21" s="28">
        <v>950</v>
      </c>
      <c r="K21" s="28"/>
      <c r="L21" s="28"/>
      <c r="M21" s="28"/>
      <c r="N21" s="28" t="s">
        <v>124</v>
      </c>
      <c r="O21" s="28" t="s">
        <v>125</v>
      </c>
      <c r="P21" s="26" t="s">
        <v>126</v>
      </c>
      <c r="Q21" s="28">
        <v>2</v>
      </c>
      <c r="R21" s="28">
        <v>8700</v>
      </c>
      <c r="S21" s="28">
        <v>3654</v>
      </c>
      <c r="T21" s="28"/>
    </row>
    <row r="22" s="3" customFormat="1" ht="84" spans="1:20">
      <c r="A22" s="25">
        <v>15</v>
      </c>
      <c r="B22" s="26" t="s">
        <v>127</v>
      </c>
      <c r="C22" s="27" t="s">
        <v>128</v>
      </c>
      <c r="D22" s="27" t="s">
        <v>32</v>
      </c>
      <c r="E22" s="27" t="s">
        <v>129</v>
      </c>
      <c r="F22" s="27" t="s">
        <v>62</v>
      </c>
      <c r="G22" s="27" t="s">
        <v>130</v>
      </c>
      <c r="H22" s="50" t="s">
        <v>131</v>
      </c>
      <c r="I22" s="28">
        <f t="shared" si="1"/>
        <v>140</v>
      </c>
      <c r="J22" s="29">
        <v>140</v>
      </c>
      <c r="K22" s="29"/>
      <c r="L22" s="29"/>
      <c r="M22" s="29"/>
      <c r="N22" s="27" t="s">
        <v>132</v>
      </c>
      <c r="O22" s="27" t="s">
        <v>133</v>
      </c>
      <c r="P22" s="27" t="s">
        <v>134</v>
      </c>
      <c r="Q22" s="90">
        <v>2</v>
      </c>
      <c r="R22" s="90">
        <v>2525</v>
      </c>
      <c r="S22" s="90">
        <v>418</v>
      </c>
      <c r="T22" s="27"/>
    </row>
    <row r="23" s="3" customFormat="1" ht="185" customHeight="1" spans="1:20">
      <c r="A23" s="25">
        <v>16</v>
      </c>
      <c r="B23" s="26" t="s">
        <v>135</v>
      </c>
      <c r="C23" s="26" t="s">
        <v>46</v>
      </c>
      <c r="D23" s="21" t="s">
        <v>32</v>
      </c>
      <c r="E23" s="26" t="s">
        <v>47</v>
      </c>
      <c r="F23" s="26" t="s">
        <v>40</v>
      </c>
      <c r="G23" s="26" t="s">
        <v>136</v>
      </c>
      <c r="H23" s="50" t="s">
        <v>137</v>
      </c>
      <c r="I23" s="28">
        <f t="shared" si="1"/>
        <v>200</v>
      </c>
      <c r="J23" s="28">
        <v>200</v>
      </c>
      <c r="K23" s="29"/>
      <c r="L23" s="29"/>
      <c r="M23" s="30"/>
      <c r="N23" s="27" t="s">
        <v>49</v>
      </c>
      <c r="O23" s="27" t="s">
        <v>50</v>
      </c>
      <c r="P23" s="27" t="s">
        <v>51</v>
      </c>
      <c r="Q23" s="93">
        <v>1</v>
      </c>
      <c r="R23" s="28">
        <v>1635</v>
      </c>
      <c r="S23" s="28">
        <v>226</v>
      </c>
      <c r="T23" s="54"/>
    </row>
    <row r="24" s="2" customFormat="1" ht="180" customHeight="1" spans="1:20">
      <c r="A24" s="25">
        <v>17</v>
      </c>
      <c r="B24" s="28" t="s">
        <v>138</v>
      </c>
      <c r="C24" s="28" t="s">
        <v>139</v>
      </c>
      <c r="D24" s="28" t="s">
        <v>32</v>
      </c>
      <c r="E24" s="28" t="s">
        <v>140</v>
      </c>
      <c r="F24" s="28" t="s">
        <v>141</v>
      </c>
      <c r="G24" s="28" t="s">
        <v>142</v>
      </c>
      <c r="H24" s="55" t="s">
        <v>143</v>
      </c>
      <c r="I24" s="28">
        <v>20</v>
      </c>
      <c r="J24" s="28">
        <v>20</v>
      </c>
      <c r="K24" s="28"/>
      <c r="L24" s="28"/>
      <c r="M24" s="28"/>
      <c r="N24" s="28" t="s">
        <v>144</v>
      </c>
      <c r="O24" s="28" t="s">
        <v>145</v>
      </c>
      <c r="P24" s="28" t="s">
        <v>146</v>
      </c>
      <c r="Q24" s="28">
        <v>1</v>
      </c>
      <c r="R24" s="28">
        <v>875</v>
      </c>
      <c r="S24" s="28">
        <v>36</v>
      </c>
      <c r="T24" s="28"/>
    </row>
    <row r="25" s="3" customFormat="1" ht="172" customHeight="1" spans="1:20">
      <c r="A25" s="25">
        <v>18</v>
      </c>
      <c r="B25" s="26" t="s">
        <v>147</v>
      </c>
      <c r="C25" s="26" t="s">
        <v>148</v>
      </c>
      <c r="D25" s="21" t="s">
        <v>32</v>
      </c>
      <c r="E25" s="26" t="s">
        <v>149</v>
      </c>
      <c r="F25" s="26" t="s">
        <v>150</v>
      </c>
      <c r="G25" s="26" t="s">
        <v>136</v>
      </c>
      <c r="H25" s="56" t="s">
        <v>151</v>
      </c>
      <c r="I25" s="28">
        <f>SUM(J25:M25)</f>
        <v>200</v>
      </c>
      <c r="J25" s="28">
        <v>200</v>
      </c>
      <c r="K25" s="68"/>
      <c r="L25" s="68"/>
      <c r="M25" s="68"/>
      <c r="N25" s="80" t="s">
        <v>152</v>
      </c>
      <c r="O25" s="80" t="s">
        <v>153</v>
      </c>
      <c r="P25" s="80" t="s">
        <v>154</v>
      </c>
      <c r="Q25" s="94" t="s">
        <v>155</v>
      </c>
      <c r="R25" s="94" t="s">
        <v>156</v>
      </c>
      <c r="S25" s="94" t="s">
        <v>157</v>
      </c>
      <c r="T25" s="95"/>
    </row>
    <row r="26" customFormat="1" ht="30" customHeight="1" spans="1:20">
      <c r="A26" s="25"/>
      <c r="B26" s="32" t="s">
        <v>158</v>
      </c>
      <c r="C26" s="33"/>
      <c r="D26" s="33"/>
      <c r="E26" s="33"/>
      <c r="F26" s="33"/>
      <c r="G26" s="33"/>
      <c r="H26" s="57" t="s">
        <v>159</v>
      </c>
      <c r="I26" s="57">
        <f>SUM(I27)</f>
        <v>70</v>
      </c>
      <c r="J26" s="57">
        <f>SUM(J27)</f>
        <v>70</v>
      </c>
      <c r="K26" s="57">
        <f>SUM(K27)</f>
        <v>0</v>
      </c>
      <c r="L26" s="57">
        <f>SUM(L27)</f>
        <v>0</v>
      </c>
      <c r="M26" s="57">
        <f>SUM(M27)</f>
        <v>0</v>
      </c>
      <c r="N26" s="81"/>
      <c r="O26" s="81"/>
      <c r="P26" s="81"/>
      <c r="Q26" s="81"/>
      <c r="R26" s="81"/>
      <c r="S26" s="81"/>
      <c r="T26" s="91"/>
    </row>
    <row r="27" customFormat="1" ht="71.25" spans="1:20">
      <c r="A27" s="25">
        <v>19</v>
      </c>
      <c r="B27" s="34" t="s">
        <v>160</v>
      </c>
      <c r="C27" s="35" t="s">
        <v>161</v>
      </c>
      <c r="D27" s="36" t="s">
        <v>86</v>
      </c>
      <c r="E27" s="36" t="s">
        <v>162</v>
      </c>
      <c r="F27" s="35" t="s">
        <v>163</v>
      </c>
      <c r="G27" s="35" t="s">
        <v>164</v>
      </c>
      <c r="H27" s="51" t="s">
        <v>165</v>
      </c>
      <c r="I27" s="28">
        <f>SUM(J27:M27)</f>
        <v>70</v>
      </c>
      <c r="J27" s="29">
        <v>70</v>
      </c>
      <c r="K27" s="67"/>
      <c r="L27" s="67"/>
      <c r="M27" s="29"/>
      <c r="N27" s="27"/>
      <c r="O27" s="27"/>
      <c r="P27" s="27"/>
      <c r="Q27" s="27">
        <v>65</v>
      </c>
      <c r="R27" s="27">
        <v>700</v>
      </c>
      <c r="S27" s="27">
        <v>700</v>
      </c>
      <c r="T27" s="91"/>
    </row>
    <row r="28" ht="30" customHeight="1" spans="1:20">
      <c r="A28" s="37"/>
      <c r="B28" s="38" t="s">
        <v>166</v>
      </c>
      <c r="C28" s="39"/>
      <c r="D28" s="39"/>
      <c r="E28" s="39"/>
      <c r="F28" s="39"/>
      <c r="G28" s="39"/>
      <c r="H28" s="49" t="s">
        <v>167</v>
      </c>
      <c r="I28" s="49">
        <f t="shared" ref="I28:M28" si="2">SUM(I29:I45)</f>
        <v>2745</v>
      </c>
      <c r="J28" s="49">
        <f t="shared" si="2"/>
        <v>2245</v>
      </c>
      <c r="K28" s="49">
        <f t="shared" si="2"/>
        <v>500</v>
      </c>
      <c r="L28" s="49">
        <f t="shared" si="2"/>
        <v>0</v>
      </c>
      <c r="M28" s="49">
        <f t="shared" si="2"/>
        <v>0</v>
      </c>
      <c r="N28" s="31"/>
      <c r="O28" s="31"/>
      <c r="P28" s="31"/>
      <c r="Q28" s="31"/>
      <c r="R28" s="31"/>
      <c r="S28" s="31"/>
      <c r="T28" s="91"/>
    </row>
    <row r="29" s="3" customFormat="1" ht="78" customHeight="1" spans="1:20">
      <c r="A29" s="37">
        <v>20</v>
      </c>
      <c r="B29" s="26" t="s">
        <v>168</v>
      </c>
      <c r="C29" s="21" t="s">
        <v>169</v>
      </c>
      <c r="D29" s="26" t="s">
        <v>32</v>
      </c>
      <c r="E29" s="26" t="s">
        <v>170</v>
      </c>
      <c r="F29" s="27" t="s">
        <v>171</v>
      </c>
      <c r="G29" s="27" t="s">
        <v>35</v>
      </c>
      <c r="H29" s="50" t="s">
        <v>172</v>
      </c>
      <c r="I29" s="28">
        <f>SUM(J29:M29)</f>
        <v>165</v>
      </c>
      <c r="J29" s="28">
        <v>165</v>
      </c>
      <c r="K29" s="28"/>
      <c r="L29" s="28"/>
      <c r="M29" s="28"/>
      <c r="N29" s="26" t="s">
        <v>173</v>
      </c>
      <c r="O29" s="26" t="s">
        <v>174</v>
      </c>
      <c r="P29" s="26" t="s">
        <v>175</v>
      </c>
      <c r="Q29" s="28">
        <v>1</v>
      </c>
      <c r="R29" s="28">
        <v>308</v>
      </c>
      <c r="S29" s="28">
        <v>35</v>
      </c>
      <c r="T29" s="21"/>
    </row>
    <row r="30" s="1" customFormat="1" ht="79" customHeight="1" spans="1:20">
      <c r="A30" s="37">
        <v>21</v>
      </c>
      <c r="B30" s="26" t="s">
        <v>176</v>
      </c>
      <c r="C30" s="21" t="s">
        <v>169</v>
      </c>
      <c r="D30" s="26" t="s">
        <v>32</v>
      </c>
      <c r="E30" s="26" t="s">
        <v>177</v>
      </c>
      <c r="F30" s="26" t="s">
        <v>171</v>
      </c>
      <c r="G30" s="26" t="s">
        <v>35</v>
      </c>
      <c r="H30" s="50" t="s">
        <v>178</v>
      </c>
      <c r="I30" s="28">
        <f>SUM(J30:M30)</f>
        <v>50</v>
      </c>
      <c r="J30" s="28">
        <v>50</v>
      </c>
      <c r="K30" s="69"/>
      <c r="L30" s="69"/>
      <c r="M30" s="78"/>
      <c r="N30" s="26" t="s">
        <v>179</v>
      </c>
      <c r="O30" s="26" t="s">
        <v>180</v>
      </c>
      <c r="P30" s="26" t="s">
        <v>175</v>
      </c>
      <c r="Q30" s="28">
        <v>0</v>
      </c>
      <c r="R30" s="28">
        <v>189</v>
      </c>
      <c r="S30" s="28">
        <v>49</v>
      </c>
      <c r="T30" s="21"/>
    </row>
    <row r="31" s="3" customFormat="1" ht="98" customHeight="1" spans="1:20">
      <c r="A31" s="37">
        <v>22</v>
      </c>
      <c r="B31" s="26" t="s">
        <v>181</v>
      </c>
      <c r="C31" s="21" t="s">
        <v>169</v>
      </c>
      <c r="D31" s="21" t="s">
        <v>32</v>
      </c>
      <c r="E31" s="26" t="s">
        <v>182</v>
      </c>
      <c r="F31" s="27" t="s">
        <v>171</v>
      </c>
      <c r="G31" s="27" t="s">
        <v>35</v>
      </c>
      <c r="H31" s="50" t="s">
        <v>183</v>
      </c>
      <c r="I31" s="28">
        <f>SUM(J31:M31)</f>
        <v>165</v>
      </c>
      <c r="J31" s="28">
        <v>165</v>
      </c>
      <c r="K31" s="28"/>
      <c r="L31" s="28"/>
      <c r="M31" s="78"/>
      <c r="N31" s="26" t="s">
        <v>184</v>
      </c>
      <c r="O31" s="26" t="s">
        <v>185</v>
      </c>
      <c r="P31" s="26" t="s">
        <v>186</v>
      </c>
      <c r="Q31" s="78">
        <v>1</v>
      </c>
      <c r="R31" s="78">
        <v>365</v>
      </c>
      <c r="S31" s="78">
        <v>75</v>
      </c>
      <c r="T31" s="21"/>
    </row>
    <row r="32" s="2" customFormat="1" ht="120" customHeight="1" spans="1:20">
      <c r="A32" s="37">
        <v>23</v>
      </c>
      <c r="B32" s="26" t="s">
        <v>187</v>
      </c>
      <c r="C32" s="26" t="s">
        <v>169</v>
      </c>
      <c r="D32" s="26" t="s">
        <v>32</v>
      </c>
      <c r="E32" s="26" t="s">
        <v>188</v>
      </c>
      <c r="F32" s="26" t="s">
        <v>40</v>
      </c>
      <c r="G32" s="27" t="s">
        <v>35</v>
      </c>
      <c r="H32" s="55" t="s">
        <v>189</v>
      </c>
      <c r="I32" s="28">
        <f t="shared" ref="I29:I44" si="3">SUM(J32:M32)</f>
        <v>268</v>
      </c>
      <c r="J32" s="29">
        <v>268</v>
      </c>
      <c r="K32" s="28"/>
      <c r="L32" s="65"/>
      <c r="M32" s="65"/>
      <c r="N32" s="65" t="s">
        <v>190</v>
      </c>
      <c r="O32" s="65" t="s">
        <v>191</v>
      </c>
      <c r="P32" s="65" t="s">
        <v>192</v>
      </c>
      <c r="Q32" s="88">
        <v>1</v>
      </c>
      <c r="R32" s="88">
        <v>1432</v>
      </c>
      <c r="S32" s="88">
        <v>125</v>
      </c>
      <c r="T32" s="87"/>
    </row>
    <row r="33" s="2" customFormat="1" ht="116" customHeight="1" spans="1:20">
      <c r="A33" s="37">
        <v>24</v>
      </c>
      <c r="B33" s="26" t="s">
        <v>193</v>
      </c>
      <c r="C33" s="26" t="s">
        <v>169</v>
      </c>
      <c r="D33" s="26" t="s">
        <v>32</v>
      </c>
      <c r="E33" s="26" t="s">
        <v>194</v>
      </c>
      <c r="F33" s="26" t="s">
        <v>40</v>
      </c>
      <c r="G33" s="27" t="s">
        <v>35</v>
      </c>
      <c r="H33" s="55" t="s">
        <v>195</v>
      </c>
      <c r="I33" s="28">
        <f t="shared" si="3"/>
        <v>180</v>
      </c>
      <c r="J33" s="29">
        <v>180</v>
      </c>
      <c r="K33" s="66"/>
      <c r="L33" s="70"/>
      <c r="M33" s="78"/>
      <c r="N33" s="65" t="s">
        <v>196</v>
      </c>
      <c r="O33" s="65" t="s">
        <v>191</v>
      </c>
      <c r="P33" s="65" t="s">
        <v>192</v>
      </c>
      <c r="Q33" s="88">
        <v>1</v>
      </c>
      <c r="R33" s="88">
        <v>1484</v>
      </c>
      <c r="S33" s="88">
        <v>116</v>
      </c>
      <c r="T33" s="87"/>
    </row>
    <row r="34" s="2" customFormat="1" ht="168" spans="1:20">
      <c r="A34" s="37">
        <v>25</v>
      </c>
      <c r="B34" s="26" t="s">
        <v>197</v>
      </c>
      <c r="C34" s="26" t="s">
        <v>53</v>
      </c>
      <c r="D34" s="26" t="s">
        <v>32</v>
      </c>
      <c r="E34" s="26" t="s">
        <v>198</v>
      </c>
      <c r="F34" s="26" t="s">
        <v>199</v>
      </c>
      <c r="G34" s="27" t="s">
        <v>35</v>
      </c>
      <c r="H34" s="55" t="s">
        <v>200</v>
      </c>
      <c r="I34" s="28">
        <f t="shared" si="3"/>
        <v>500</v>
      </c>
      <c r="J34" s="66"/>
      <c r="K34" s="66">
        <v>500</v>
      </c>
      <c r="L34" s="66"/>
      <c r="M34" s="78"/>
      <c r="N34" s="26" t="s">
        <v>201</v>
      </c>
      <c r="O34" s="26" t="s">
        <v>202</v>
      </c>
      <c r="P34" s="26" t="s">
        <v>203</v>
      </c>
      <c r="Q34" s="28">
        <v>1</v>
      </c>
      <c r="R34" s="28">
        <v>786</v>
      </c>
      <c r="S34" s="28">
        <v>84</v>
      </c>
      <c r="T34" s="21"/>
    </row>
    <row r="35" customFormat="1" ht="67" customHeight="1" spans="1:20">
      <c r="A35" s="37">
        <v>26</v>
      </c>
      <c r="B35" s="26" t="s">
        <v>204</v>
      </c>
      <c r="C35" s="21" t="s">
        <v>169</v>
      </c>
      <c r="D35" s="26" t="s">
        <v>32</v>
      </c>
      <c r="E35" s="26" t="s">
        <v>205</v>
      </c>
      <c r="F35" s="26" t="s">
        <v>62</v>
      </c>
      <c r="G35" s="27" t="s">
        <v>35</v>
      </c>
      <c r="H35" s="50" t="s">
        <v>206</v>
      </c>
      <c r="I35" s="28">
        <f t="shared" si="3"/>
        <v>120</v>
      </c>
      <c r="J35" s="28">
        <v>120</v>
      </c>
      <c r="K35" s="28"/>
      <c r="L35" s="28"/>
      <c r="M35" s="28"/>
      <c r="N35" s="26" t="s">
        <v>207</v>
      </c>
      <c r="O35" s="26" t="s">
        <v>208</v>
      </c>
      <c r="P35" s="26" t="s">
        <v>209</v>
      </c>
      <c r="Q35" s="28">
        <v>1</v>
      </c>
      <c r="R35" s="28">
        <v>150</v>
      </c>
      <c r="S35" s="28">
        <v>35</v>
      </c>
      <c r="T35" s="91"/>
    </row>
    <row r="36" customFormat="1" ht="69" customHeight="1" spans="1:20">
      <c r="A36" s="37">
        <v>27</v>
      </c>
      <c r="B36" s="26" t="s">
        <v>210</v>
      </c>
      <c r="C36" s="21" t="s">
        <v>169</v>
      </c>
      <c r="D36" s="26" t="s">
        <v>32</v>
      </c>
      <c r="E36" s="26" t="s">
        <v>211</v>
      </c>
      <c r="F36" s="26" t="s">
        <v>62</v>
      </c>
      <c r="G36" s="27" t="s">
        <v>35</v>
      </c>
      <c r="H36" s="50" t="s">
        <v>212</v>
      </c>
      <c r="I36" s="28">
        <f t="shared" si="3"/>
        <v>120</v>
      </c>
      <c r="J36" s="28">
        <v>120</v>
      </c>
      <c r="K36" s="28"/>
      <c r="L36" s="28"/>
      <c r="M36" s="28"/>
      <c r="N36" s="26" t="s">
        <v>207</v>
      </c>
      <c r="O36" s="26" t="s">
        <v>208</v>
      </c>
      <c r="P36" s="26" t="s">
        <v>209</v>
      </c>
      <c r="Q36" s="78">
        <v>1</v>
      </c>
      <c r="R36" s="78">
        <v>120</v>
      </c>
      <c r="S36" s="78">
        <v>32</v>
      </c>
      <c r="T36" s="91"/>
    </row>
    <row r="37" s="2" customFormat="1" ht="106" customHeight="1" spans="1:20">
      <c r="A37" s="37">
        <v>28</v>
      </c>
      <c r="B37" s="26" t="s">
        <v>213</v>
      </c>
      <c r="C37" s="26" t="s">
        <v>169</v>
      </c>
      <c r="D37" s="26" t="s">
        <v>32</v>
      </c>
      <c r="E37" s="26" t="s">
        <v>149</v>
      </c>
      <c r="F37" s="26" t="s">
        <v>150</v>
      </c>
      <c r="G37" s="27" t="s">
        <v>35</v>
      </c>
      <c r="H37" s="58" t="s">
        <v>214</v>
      </c>
      <c r="I37" s="28">
        <f t="shared" si="3"/>
        <v>100</v>
      </c>
      <c r="J37" s="28">
        <v>100</v>
      </c>
      <c r="K37" s="66"/>
      <c r="L37" s="66"/>
      <c r="M37" s="78"/>
      <c r="N37" s="26" t="s">
        <v>207</v>
      </c>
      <c r="O37" s="26" t="s">
        <v>208</v>
      </c>
      <c r="P37" s="26" t="s">
        <v>209</v>
      </c>
      <c r="Q37" s="96" t="s">
        <v>155</v>
      </c>
      <c r="R37" s="96" t="s">
        <v>215</v>
      </c>
      <c r="S37" s="96" t="s">
        <v>216</v>
      </c>
      <c r="T37" s="91"/>
    </row>
    <row r="38" s="1" customFormat="1" ht="96" spans="1:20">
      <c r="A38" s="37">
        <v>29</v>
      </c>
      <c r="B38" s="26" t="s">
        <v>217</v>
      </c>
      <c r="C38" s="26" t="s">
        <v>148</v>
      </c>
      <c r="D38" s="26" t="s">
        <v>86</v>
      </c>
      <c r="E38" s="26" t="s">
        <v>218</v>
      </c>
      <c r="F38" s="26" t="s">
        <v>219</v>
      </c>
      <c r="G38" s="26" t="s">
        <v>35</v>
      </c>
      <c r="H38" s="50" t="s">
        <v>220</v>
      </c>
      <c r="I38" s="28">
        <f t="shared" si="3"/>
        <v>150</v>
      </c>
      <c r="J38" s="28">
        <v>150</v>
      </c>
      <c r="K38" s="28"/>
      <c r="L38" s="28"/>
      <c r="M38" s="28"/>
      <c r="N38" s="26"/>
      <c r="O38" s="26"/>
      <c r="P38" s="26"/>
      <c r="Q38" s="28">
        <v>1</v>
      </c>
      <c r="R38" s="28">
        <v>288</v>
      </c>
      <c r="S38" s="26" t="s">
        <v>221</v>
      </c>
      <c r="T38" s="26"/>
    </row>
    <row r="39" s="1" customFormat="1" ht="84" spans="1:20">
      <c r="A39" s="37">
        <v>30</v>
      </c>
      <c r="B39" s="26" t="s">
        <v>222</v>
      </c>
      <c r="C39" s="26" t="s">
        <v>169</v>
      </c>
      <c r="D39" s="26" t="s">
        <v>32</v>
      </c>
      <c r="E39" s="26" t="s">
        <v>78</v>
      </c>
      <c r="F39" s="26" t="s">
        <v>79</v>
      </c>
      <c r="G39" s="26" t="s">
        <v>223</v>
      </c>
      <c r="H39" s="50" t="s">
        <v>224</v>
      </c>
      <c r="I39" s="28">
        <f t="shared" si="3"/>
        <v>397</v>
      </c>
      <c r="J39" s="28">
        <v>397</v>
      </c>
      <c r="K39" s="28"/>
      <c r="L39" s="28"/>
      <c r="M39" s="78"/>
      <c r="N39" s="26" t="s">
        <v>225</v>
      </c>
      <c r="O39" s="26" t="s">
        <v>226</v>
      </c>
      <c r="P39" s="26" t="s">
        <v>227</v>
      </c>
      <c r="Q39" s="92">
        <v>0</v>
      </c>
      <c r="R39" s="92" t="s">
        <v>228</v>
      </c>
      <c r="S39" s="92"/>
      <c r="T39" s="21"/>
    </row>
    <row r="40" s="1" customFormat="1" ht="121" customHeight="1" spans="1:20">
      <c r="A40" s="37">
        <v>31</v>
      </c>
      <c r="B40" s="26" t="s">
        <v>229</v>
      </c>
      <c r="C40" s="26" t="s">
        <v>169</v>
      </c>
      <c r="D40" s="26" t="s">
        <v>32</v>
      </c>
      <c r="E40" s="26" t="s">
        <v>230</v>
      </c>
      <c r="F40" s="26" t="s">
        <v>79</v>
      </c>
      <c r="G40" s="26" t="s">
        <v>35</v>
      </c>
      <c r="H40" s="50" t="s">
        <v>231</v>
      </c>
      <c r="I40" s="28">
        <f t="shared" si="3"/>
        <v>100</v>
      </c>
      <c r="J40" s="28">
        <v>100</v>
      </c>
      <c r="K40" s="28"/>
      <c r="L40" s="28"/>
      <c r="M40" s="28"/>
      <c r="N40" s="26" t="s">
        <v>232</v>
      </c>
      <c r="O40" s="26" t="s">
        <v>233</v>
      </c>
      <c r="P40" s="26" t="s">
        <v>234</v>
      </c>
      <c r="Q40" s="92">
        <v>1</v>
      </c>
      <c r="R40" s="92" t="s">
        <v>235</v>
      </c>
      <c r="S40" s="92"/>
      <c r="T40" s="26"/>
    </row>
    <row r="41" s="3" customFormat="1" ht="118" customHeight="1" spans="1:20">
      <c r="A41" s="37">
        <v>32</v>
      </c>
      <c r="B41" s="26" t="s">
        <v>236</v>
      </c>
      <c r="C41" s="27" t="s">
        <v>169</v>
      </c>
      <c r="D41" s="21" t="s">
        <v>32</v>
      </c>
      <c r="E41" s="26" t="s">
        <v>237</v>
      </c>
      <c r="F41" s="26" t="s">
        <v>238</v>
      </c>
      <c r="G41" s="27" t="s">
        <v>35</v>
      </c>
      <c r="H41" s="50" t="s">
        <v>239</v>
      </c>
      <c r="I41" s="28">
        <f t="shared" si="3"/>
        <v>240</v>
      </c>
      <c r="J41" s="28">
        <v>240</v>
      </c>
      <c r="K41" s="28"/>
      <c r="L41" s="28"/>
      <c r="M41" s="78"/>
      <c r="N41" s="26" t="s">
        <v>207</v>
      </c>
      <c r="O41" s="26" t="s">
        <v>208</v>
      </c>
      <c r="P41" s="82" t="s">
        <v>209</v>
      </c>
      <c r="Q41" s="28">
        <v>1</v>
      </c>
      <c r="R41" s="78">
        <v>500</v>
      </c>
      <c r="S41" s="78">
        <v>20</v>
      </c>
      <c r="T41" s="87"/>
    </row>
    <row r="42" s="2" customFormat="1" ht="131" customHeight="1" spans="1:20">
      <c r="A42" s="37">
        <v>33</v>
      </c>
      <c r="B42" s="26" t="s">
        <v>240</v>
      </c>
      <c r="C42" s="26" t="s">
        <v>169</v>
      </c>
      <c r="D42" s="21" t="s">
        <v>32</v>
      </c>
      <c r="E42" s="26" t="s">
        <v>241</v>
      </c>
      <c r="F42" s="27" t="s">
        <v>34</v>
      </c>
      <c r="G42" s="27" t="s">
        <v>136</v>
      </c>
      <c r="H42" s="50" t="s">
        <v>242</v>
      </c>
      <c r="I42" s="28">
        <f t="shared" si="3"/>
        <v>100</v>
      </c>
      <c r="J42" s="28">
        <v>100</v>
      </c>
      <c r="K42" s="69"/>
      <c r="L42" s="69"/>
      <c r="M42" s="78"/>
      <c r="N42" s="26" t="s">
        <v>243</v>
      </c>
      <c r="O42" s="26" t="s">
        <v>244</v>
      </c>
      <c r="P42" s="26" t="s">
        <v>245</v>
      </c>
      <c r="Q42" s="92">
        <v>1</v>
      </c>
      <c r="R42" s="92">
        <v>339</v>
      </c>
      <c r="S42" s="92">
        <v>22</v>
      </c>
      <c r="T42" s="87"/>
    </row>
    <row r="43" s="1" customFormat="1" ht="132" spans="1:20">
      <c r="A43" s="37">
        <v>34</v>
      </c>
      <c r="B43" s="26" t="s">
        <v>246</v>
      </c>
      <c r="C43" s="26" t="s">
        <v>247</v>
      </c>
      <c r="D43" s="21" t="s">
        <v>32</v>
      </c>
      <c r="E43" s="26" t="s">
        <v>248</v>
      </c>
      <c r="F43" s="26" t="s">
        <v>199</v>
      </c>
      <c r="G43" s="26" t="s">
        <v>136</v>
      </c>
      <c r="H43" s="50" t="s">
        <v>249</v>
      </c>
      <c r="I43" s="28">
        <f t="shared" si="3"/>
        <v>30</v>
      </c>
      <c r="J43" s="28">
        <v>30</v>
      </c>
      <c r="K43" s="69"/>
      <c r="L43" s="69"/>
      <c r="M43" s="78"/>
      <c r="N43" s="26" t="s">
        <v>250</v>
      </c>
      <c r="O43" s="26" t="s">
        <v>251</v>
      </c>
      <c r="P43" s="26" t="s">
        <v>252</v>
      </c>
      <c r="Q43" s="92">
        <v>1</v>
      </c>
      <c r="R43" s="92">
        <v>1710</v>
      </c>
      <c r="S43" s="92">
        <v>270</v>
      </c>
      <c r="T43" s="87"/>
    </row>
    <row r="44" customFormat="1" ht="204" spans="1:20">
      <c r="A44" s="37">
        <v>35</v>
      </c>
      <c r="B44" s="28" t="s">
        <v>253</v>
      </c>
      <c r="C44" s="29" t="s">
        <v>254</v>
      </c>
      <c r="D44" s="29" t="s">
        <v>32</v>
      </c>
      <c r="E44" s="29" t="s">
        <v>255</v>
      </c>
      <c r="F44" s="29" t="s">
        <v>141</v>
      </c>
      <c r="G44" s="29" t="s">
        <v>136</v>
      </c>
      <c r="H44" s="53" t="s">
        <v>256</v>
      </c>
      <c r="I44" s="28">
        <f t="shared" si="3"/>
        <v>30</v>
      </c>
      <c r="J44" s="29">
        <v>30</v>
      </c>
      <c r="K44" s="26"/>
      <c r="L44" s="26"/>
      <c r="M44" s="26"/>
      <c r="N44" s="51" t="s">
        <v>257</v>
      </c>
      <c r="O44" s="51" t="s">
        <v>258</v>
      </c>
      <c r="P44" s="51" t="s">
        <v>259</v>
      </c>
      <c r="Q44" s="97">
        <v>1</v>
      </c>
      <c r="R44" s="97">
        <v>354</v>
      </c>
      <c r="S44" s="97">
        <v>32</v>
      </c>
      <c r="T44" s="98"/>
    </row>
    <row r="45" customFormat="1" ht="96" spans="1:20">
      <c r="A45" s="37">
        <v>36</v>
      </c>
      <c r="B45" s="29" t="s">
        <v>260</v>
      </c>
      <c r="C45" s="29" t="s">
        <v>261</v>
      </c>
      <c r="D45" s="29" t="s">
        <v>32</v>
      </c>
      <c r="E45" s="29" t="s">
        <v>262</v>
      </c>
      <c r="F45" s="29" t="s">
        <v>219</v>
      </c>
      <c r="G45" s="29" t="s">
        <v>136</v>
      </c>
      <c r="H45" s="53" t="s">
        <v>263</v>
      </c>
      <c r="I45" s="29">
        <v>30</v>
      </c>
      <c r="J45" s="29">
        <v>30</v>
      </c>
      <c r="K45" s="29"/>
      <c r="L45" s="29"/>
      <c r="M45" s="29"/>
      <c r="N45" s="29"/>
      <c r="O45" s="29" t="s">
        <v>264</v>
      </c>
      <c r="P45" s="29"/>
      <c r="Q45" s="29">
        <v>1</v>
      </c>
      <c r="R45" s="29">
        <v>98</v>
      </c>
      <c r="S45" s="29">
        <v>23</v>
      </c>
      <c r="T45" s="29"/>
    </row>
    <row r="46" ht="30" customHeight="1" spans="1:20">
      <c r="A46" s="37"/>
      <c r="B46" s="32" t="s">
        <v>265</v>
      </c>
      <c r="C46" s="40"/>
      <c r="D46" s="40"/>
      <c r="E46" s="40"/>
      <c r="F46" s="40"/>
      <c r="G46" s="40"/>
      <c r="H46" s="49" t="s">
        <v>266</v>
      </c>
      <c r="I46" s="49">
        <f>SUM(I47:I47)</f>
        <v>0</v>
      </c>
      <c r="J46" s="49">
        <f>SUM(J47:J47)</f>
        <v>0</v>
      </c>
      <c r="K46" s="49">
        <f>SUM(K47:K47)</f>
        <v>0</v>
      </c>
      <c r="L46" s="49">
        <f>SUM(L47:L47)</f>
        <v>0</v>
      </c>
      <c r="M46" s="49">
        <f>SUM(M47:M47)</f>
        <v>0</v>
      </c>
      <c r="N46" s="31"/>
      <c r="O46" s="31"/>
      <c r="P46" s="31"/>
      <c r="Q46" s="31"/>
      <c r="R46" s="31"/>
      <c r="S46" s="31"/>
      <c r="T46" s="91"/>
    </row>
    <row r="47" spans="1:20">
      <c r="A47" s="37"/>
      <c r="B47" s="41"/>
      <c r="C47" s="42"/>
      <c r="D47" s="42"/>
      <c r="E47" s="42"/>
      <c r="F47" s="42"/>
      <c r="G47" s="42"/>
      <c r="H47" s="59"/>
      <c r="I47" s="28">
        <f>SUM(J47:M47)</f>
        <v>0</v>
      </c>
      <c r="J47" s="71"/>
      <c r="K47" s="72"/>
      <c r="L47" s="72"/>
      <c r="M47" s="30"/>
      <c r="N47" s="31"/>
      <c r="O47" s="31"/>
      <c r="P47" s="31"/>
      <c r="Q47" s="31"/>
      <c r="R47" s="31"/>
      <c r="S47" s="31"/>
      <c r="T47" s="91"/>
    </row>
    <row r="48" ht="30" customHeight="1" spans="1:20">
      <c r="A48" s="37"/>
      <c r="B48" s="32" t="s">
        <v>267</v>
      </c>
      <c r="C48" s="40"/>
      <c r="D48" s="40"/>
      <c r="E48" s="40"/>
      <c r="F48" s="40"/>
      <c r="G48" s="40"/>
      <c r="H48" s="49" t="s">
        <v>159</v>
      </c>
      <c r="I48" s="49">
        <f>SUM(I49)</f>
        <v>250</v>
      </c>
      <c r="J48" s="49">
        <f>SUM(J49)</f>
        <v>250</v>
      </c>
      <c r="K48" s="49">
        <f>SUM(K49)</f>
        <v>0</v>
      </c>
      <c r="L48" s="49">
        <f>SUM(L49)</f>
        <v>0</v>
      </c>
      <c r="M48" s="49">
        <f>SUM(M49)</f>
        <v>0</v>
      </c>
      <c r="N48" s="31"/>
      <c r="O48" s="31"/>
      <c r="P48" s="31"/>
      <c r="Q48" s="31"/>
      <c r="R48" s="31"/>
      <c r="S48" s="31"/>
      <c r="T48" s="91"/>
    </row>
    <row r="49" s="5" customFormat="1" ht="48" spans="1:20">
      <c r="A49" s="37">
        <v>37</v>
      </c>
      <c r="B49" s="43" t="s">
        <v>268</v>
      </c>
      <c r="C49" s="44" t="s">
        <v>269</v>
      </c>
      <c r="D49" s="44" t="s">
        <v>32</v>
      </c>
      <c r="E49" s="44" t="s">
        <v>107</v>
      </c>
      <c r="F49" s="44" t="s">
        <v>108</v>
      </c>
      <c r="G49" s="44" t="s">
        <v>270</v>
      </c>
      <c r="H49" s="60" t="s">
        <v>271</v>
      </c>
      <c r="I49" s="28">
        <f>SUM(J49:M49)</f>
        <v>250</v>
      </c>
      <c r="J49" s="68">
        <v>250</v>
      </c>
      <c r="K49" s="68"/>
      <c r="L49" s="68"/>
      <c r="M49" s="68"/>
      <c r="N49" s="44" t="s">
        <v>271</v>
      </c>
      <c r="O49" s="44" t="s">
        <v>272</v>
      </c>
      <c r="P49" s="44"/>
      <c r="Q49" s="44">
        <v>65</v>
      </c>
      <c r="R49" s="44">
        <v>17391</v>
      </c>
      <c r="S49" s="44">
        <v>17391</v>
      </c>
      <c r="T49" s="99"/>
    </row>
    <row r="50" ht="30" customHeight="1" spans="1:20">
      <c r="A50" s="37"/>
      <c r="B50" s="32" t="s">
        <v>273</v>
      </c>
      <c r="C50" s="40"/>
      <c r="D50" s="40"/>
      <c r="E50" s="40"/>
      <c r="F50" s="40"/>
      <c r="G50" s="40"/>
      <c r="H50" s="49" t="s">
        <v>159</v>
      </c>
      <c r="I50" s="49">
        <f>SUM(I51:I51)</f>
        <v>60</v>
      </c>
      <c r="J50" s="49">
        <f>SUM(J51:J51)</f>
        <v>60</v>
      </c>
      <c r="K50" s="49">
        <f>SUM(K51:K51)</f>
        <v>0</v>
      </c>
      <c r="L50" s="49">
        <f>SUM(L51:L51)</f>
        <v>0</v>
      </c>
      <c r="M50" s="49">
        <f>SUM(M51:M51)</f>
        <v>0</v>
      </c>
      <c r="N50" s="31"/>
      <c r="O50" s="31"/>
      <c r="P50" s="31"/>
      <c r="Q50" s="31"/>
      <c r="R50" s="31"/>
      <c r="S50" s="31"/>
      <c r="T50" s="91"/>
    </row>
    <row r="51" s="1" customFormat="1" ht="120" spans="1:20">
      <c r="A51" s="20">
        <v>38</v>
      </c>
      <c r="B51" s="26" t="s">
        <v>274</v>
      </c>
      <c r="C51" s="26" t="s">
        <v>275</v>
      </c>
      <c r="D51" s="26" t="s">
        <v>32</v>
      </c>
      <c r="E51" s="26" t="s">
        <v>93</v>
      </c>
      <c r="F51" s="26" t="s">
        <v>79</v>
      </c>
      <c r="G51" s="26" t="s">
        <v>35</v>
      </c>
      <c r="H51" s="50" t="s">
        <v>276</v>
      </c>
      <c r="I51" s="28">
        <f>J51+K51+L51+M51</f>
        <v>60</v>
      </c>
      <c r="J51" s="28">
        <v>60</v>
      </c>
      <c r="K51" s="28"/>
      <c r="L51" s="28"/>
      <c r="M51" s="78"/>
      <c r="N51" s="26" t="s">
        <v>277</v>
      </c>
      <c r="O51" s="26" t="s">
        <v>278</v>
      </c>
      <c r="P51" s="26" t="s">
        <v>279</v>
      </c>
      <c r="Q51" s="92">
        <v>0</v>
      </c>
      <c r="R51" s="92" t="s">
        <v>280</v>
      </c>
      <c r="S51" s="92"/>
      <c r="T51" s="21"/>
    </row>
    <row r="52" spans="1:20">
      <c r="A52" s="45" t="s">
        <v>281</v>
      </c>
      <c r="B52" s="46"/>
      <c r="C52" s="47"/>
      <c r="D52" s="47"/>
      <c r="E52" s="47"/>
      <c r="F52" s="47"/>
      <c r="G52" s="47"/>
      <c r="H52" s="47"/>
      <c r="I52" s="73"/>
      <c r="J52" s="73"/>
      <c r="K52" s="47"/>
      <c r="L52" s="47"/>
      <c r="M52" s="47"/>
      <c r="N52" s="47"/>
      <c r="O52" s="47"/>
      <c r="P52" s="47"/>
      <c r="Q52" s="73"/>
      <c r="R52" s="73"/>
      <c r="S52" s="73"/>
      <c r="T52" s="83"/>
    </row>
  </sheetData>
  <autoFilter ref="A5:T52">
    <extLst/>
  </autoFilter>
  <mergeCells count="20">
    <mergeCell ref="A2:T2"/>
    <mergeCell ref="A3:T3"/>
    <mergeCell ref="I4:M4"/>
    <mergeCell ref="N4:S4"/>
    <mergeCell ref="B7:G7"/>
    <mergeCell ref="B26:G26"/>
    <mergeCell ref="B28:G28"/>
    <mergeCell ref="B46:G46"/>
    <mergeCell ref="B48:G48"/>
    <mergeCell ref="B50:G50"/>
    <mergeCell ref="A52:S52"/>
    <mergeCell ref="A4:A5"/>
    <mergeCell ref="B4:B5"/>
    <mergeCell ref="C4:C5"/>
    <mergeCell ref="D4:D5"/>
    <mergeCell ref="E4:E5"/>
    <mergeCell ref="F4:F5"/>
    <mergeCell ref="G4:G5"/>
    <mergeCell ref="H4:H5"/>
    <mergeCell ref="T4:T5"/>
  </mergeCells>
  <pageMargins left="0.354166666666667" right="0.236111111111111" top="0.751388888888889" bottom="0.751388888888889" header="0.298611111111111" footer="0.298611111111111"/>
  <pageSetup paperSize="9" scale="59"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vt:i4>
      </vt:variant>
    </vt:vector>
  </HeadingPairs>
  <TitlesOfParts>
    <vt:vector size="1" baseType="lpstr">
      <vt:lpstr>附件1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AGT-AN00</dc:creator>
  <cp:lastModifiedBy>kylin</cp:lastModifiedBy>
  <dcterms:created xsi:type="dcterms:W3CDTF">2023-05-12T19:15:00Z</dcterms:created>
  <dcterms:modified xsi:type="dcterms:W3CDTF">2025-02-10T14:50:11Z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2052-11.8.2.12065</vt:lpwstr>
  </property>
  <property fmtid="{D5CDD505-2E9C-101B-9397-08002B2CF9AE}" pid="3" name="ICV">
    <vt:lpwstr>DB06A69A4936482EB1DE3B71B24F1FC0_12</vt:lpwstr>
  </property>
</Properties>
</file>