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项目库项目汇总表" sheetId="4" r:id="rId1"/>
  </sheets>
  <definedNames>
    <definedName name="_xlnm._FilterDatabase" localSheetId="0" hidden="1">项目库项目汇总表!$A$5:$T$52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<sst xmlns="http://schemas.openxmlformats.org/spreadsheetml/2006/main" count="482" uniqueCount="257">
  <si>
    <t>附件4</t>
  </si>
  <si>
    <t xml:space="preserve"> 洱源县巩固拓展脱贫攻坚成果和乡村振兴项目库( 2025年度)</t>
  </si>
  <si>
    <t xml:space="preserve">填报单位：洱源县农业农村局                      填报人  ： 邹彬                                联系电话： 13887298587                              </t>
  </si>
  <si>
    <t>序号</t>
  </si>
  <si>
    <t>项目名称</t>
  </si>
  <si>
    <t>项目类别</t>
  </si>
  <si>
    <t>建设性质（新建/续建）</t>
  </si>
  <si>
    <t>项目实施地点（到乡镇、村、组）</t>
  </si>
  <si>
    <t>项目组织实施单位（乡镇人民政府/县级部门）</t>
  </si>
  <si>
    <t>项目行业主管部门（县级部门）</t>
  </si>
  <si>
    <t>项目概要及建设主要内容</t>
  </si>
  <si>
    <t>预算投资及资金来源（万元）</t>
  </si>
  <si>
    <t>项目绩效目标（总体目标）</t>
  </si>
  <si>
    <t>联农带农机制</t>
  </si>
  <si>
    <t>是否易地搬迁后扶项目</t>
  </si>
  <si>
    <t>是否到户项目</t>
  </si>
  <si>
    <t>受益总人口</t>
  </si>
  <si>
    <t>受益脱贫人口、监测对象</t>
  </si>
  <si>
    <t>备注</t>
  </si>
  <si>
    <t>总投资</t>
  </si>
  <si>
    <t>衔接资金</t>
  </si>
  <si>
    <t>上海帮扶资金</t>
  </si>
  <si>
    <t>行业部门资金</t>
  </si>
  <si>
    <t>其它资金</t>
  </si>
  <si>
    <t>合计</t>
  </si>
  <si>
    <t>——</t>
  </si>
  <si>
    <t>一、产业发展类项目</t>
  </si>
  <si>
    <t>洱源县2025年小额信贷贴息项目</t>
  </si>
  <si>
    <t>金融保险配套</t>
  </si>
  <si>
    <t>新建</t>
  </si>
  <si>
    <t>全县</t>
  </si>
  <si>
    <t>9乡镇人民政府</t>
  </si>
  <si>
    <t>县农业农村局</t>
  </si>
  <si>
    <t>发放小额到户贷款2500户1.2亿元，兑付贴息400万元，贴息比例3%。</t>
  </si>
  <si>
    <t>1.发放贷款1.2亿元；2.扶持农户2500户。</t>
  </si>
  <si>
    <t>2500户脱贫户和监测对象直接受益，户均增收5000元。</t>
  </si>
  <si>
    <t>否</t>
  </si>
  <si>
    <t>是</t>
  </si>
  <si>
    <t>乡村振兴支持方向</t>
  </si>
  <si>
    <t>洱源县牛街乡福田村农副产品初加工建设项目</t>
  </si>
  <si>
    <t>加工流通项目—加工业</t>
  </si>
  <si>
    <t>福田村</t>
  </si>
  <si>
    <t>牛街乡人民政府</t>
  </si>
  <si>
    <t>实施钢结构加工厂房200平方米，微型冷藏站2间600平方米及附属工程等。</t>
  </si>
  <si>
    <t>1.年加工农副产品6000吨；2.年销售收入550万元；3.年增加村集体收入20万元。</t>
  </si>
  <si>
    <t>1.带动种植256户，户均增收8000元；2.吸纳就业600人，人均增收4000元；3.开发乡村公岗11个，人均增收9000元。</t>
  </si>
  <si>
    <t>沪滇项目计划</t>
  </si>
  <si>
    <t>洱源县三营镇永胜村、共和村仓储基地建设项目</t>
  </si>
  <si>
    <t>续建</t>
  </si>
  <si>
    <t>三营镇永胜村、共和村</t>
  </si>
  <si>
    <t>三营镇人民政府</t>
  </si>
  <si>
    <t>1.永胜村仓储基地占地5亩，建设内容：新建钢结构库房1100平米（含冷库）、配套变压器、地磅秤、备用电源、道路等。2.共和村仓储基地占地3亩，建设内容：新建钢结构仓库800平米、配套变压器、地磅秤、冷库设备、道路等。</t>
  </si>
  <si>
    <t>年产量2万吨；年销售收入1400万元；年利润300万元；年村集体收入30万元。</t>
  </si>
  <si>
    <t>带动种植1000户；带动就业1500人；开发乡村公岗2个。</t>
  </si>
  <si>
    <t>洱源县三营镇永乐村苗肥一体化产业园建设项目</t>
  </si>
  <si>
    <t>永乐村</t>
  </si>
  <si>
    <t>1.新建嫁接中心二层2800平方米，计划投资800万元；2.新建蛋白生物肥加工厂房一层5500平方米，计划投资1200万元。</t>
  </si>
  <si>
    <t>1.公司年产值1.2亿元；2.带动群众就近务工80人；3.年增加村集体收入100万元。</t>
  </si>
  <si>
    <t>1.带动群众就近务工80人；2.年增加村集体收入100万元。</t>
  </si>
  <si>
    <t>洱源县茈碧湖镇永联等18个村番茄种植基地（二期）</t>
  </si>
  <si>
    <t>生产项目-种植业基地</t>
  </si>
  <si>
    <t>永联村、九台社区</t>
  </si>
  <si>
    <t>茈碧湖镇人民政府</t>
  </si>
  <si>
    <t>农业农村局</t>
  </si>
  <si>
    <t>1.新建温室框架25330平方米；2.安装玻璃面覆盖31460平方米；3.新建排水沟280米，盲沟250米；4.新建厂区道路1540米。</t>
  </si>
  <si>
    <t>年村集体收入75万元。</t>
  </si>
  <si>
    <t>新增就业岗位50个。</t>
  </si>
  <si>
    <t>洱源县茈碧湖镇丰源村等4个村农产品冷链仓储设施建设项目</t>
  </si>
  <si>
    <t>丰源村</t>
  </si>
  <si>
    <t>县委组织部</t>
  </si>
  <si>
    <t>新建冷库1500平方米1座，新增变压器1台，仓储用房50平米。</t>
  </si>
  <si>
    <t>1.年收购农产品5000吨；2.年收入150万元；3.年增加村集体收入15万元。</t>
  </si>
  <si>
    <t>1.带动种植500户，户均增收10000元；2.带动就业50人，人均增收3000元；3.开发乡村公岗5个，人均增收9600元。</t>
  </si>
  <si>
    <t>发展新型农村集体经济</t>
  </si>
  <si>
    <t>洱源县炼铁乡牛桂丹村搬迁户后续产业扶持项目</t>
  </si>
  <si>
    <t>生产项目</t>
  </si>
  <si>
    <t>牛桂丹村</t>
  </si>
  <si>
    <t>炼铁乡人民政府</t>
  </si>
  <si>
    <t>1.建设中药材基地配套设施，新建取水池10座、蓄水池15座，配套供水管网20千米；2.建设养殖小区7个，92户2760平方米；3.新建农产品中转站1个，钢架房300平方米、生产用房150平方米、梅池5个，配套水、电、挡墙、场地硬化等附属设施。</t>
  </si>
  <si>
    <t>1.建设中药材基地800亩、养殖小区7个、农产品中转站1个；2.发展养殖1000头（只）；3.年增加村集体收入5万元。</t>
  </si>
  <si>
    <t>1.带动种植养殖288户，户均增收1000元；2.带动就业50人，人均增收500元。</t>
  </si>
  <si>
    <t>洱源县右所镇腊坪村等2个村分散式农特产品加工交易中心建设项目</t>
  </si>
  <si>
    <t>生产项目—加工业</t>
  </si>
  <si>
    <t>腊坪村</t>
  </si>
  <si>
    <t>右所镇人民政府</t>
  </si>
  <si>
    <t>1.加工交易仓库500平方米，附属配套烘干及筛选设施各1套，安装50吨地磅称1个，安装变压器1台，配套建设消防水池和泵房。</t>
  </si>
  <si>
    <t>1.年产量2800吨；2.年销售收入3000万元；3.增加村集体收入15万元。</t>
  </si>
  <si>
    <t>1.带动种植736户，户增均收5万元；2.带动就业50人，人均增收3万元；3.开发乡村公岗6个，人均增收2.5万元。</t>
  </si>
  <si>
    <t>洱源县西山乡团结村养殖厩舍改造项目</t>
  </si>
  <si>
    <t>生产项目-养植业基地</t>
  </si>
  <si>
    <t>团结村</t>
  </si>
  <si>
    <t>西山乡人民政府</t>
  </si>
  <si>
    <t>计划在核桃场、中村、松登等7个自然村新建养殖厩舍182栋3000平方米（一层、砖结构、每栋不低于30平方米）。</t>
  </si>
  <si>
    <t>1.改造厩舍182户；2.发展大牲畜养殖1000头（只）；3.改善人居环境3个自然村100户。</t>
  </si>
  <si>
    <t>直接受益农户182户（其中脱贫户和监测对象75户），户均增收5000元。</t>
  </si>
  <si>
    <t>洱源县西山乡立坪村物流交易中心建设项目</t>
  </si>
  <si>
    <t>西山乡立坪村</t>
  </si>
  <si>
    <t>项目占地2亩。建设内容：维修改造房屋1208.95平方米,新建物流仓库400平方米,冷库1间；酿酒车间1栋，发酵室1间，配套酿酒设备1套，水利设施1件，电力设施1件。</t>
  </si>
  <si>
    <t>年交易1000吨；年管理费收入15万元；年利润20万元；年村集体收入10万元。</t>
  </si>
  <si>
    <t>带动种植养殖50户；带动就业10人；开发乡村公岗5个。</t>
  </si>
  <si>
    <t>洱源县西山乡机制碳厂建设项目</t>
  </si>
  <si>
    <t>西山乡建设村</t>
  </si>
  <si>
    <t>项目占地9.8亩。建设内容：机制碳加工厂房1180平方米、颗粒碳加工厂房461平方米、仓库430平方米，及附属配套设施。</t>
  </si>
  <si>
    <t>年产量500吨；年销售收入540万元；年利润100万元；年村集体收入10万元。</t>
  </si>
  <si>
    <t>带动就业20人；开发乡村公岗5个。</t>
  </si>
  <si>
    <t>洱源县乳扇加工基地建设项目</t>
  </si>
  <si>
    <t>新州村</t>
  </si>
  <si>
    <t>邓川镇人民政府</t>
  </si>
  <si>
    <t>1.投资200万元建设乳扇加工制作及文化展示厅；2.投资520万元建设1500平方集乳扇体验、产品展销、电商直播基地于一体的乳扇综合馆。</t>
  </si>
  <si>
    <t>1.日消耗牛奶10吨，日产乳扇625千克。2年产值约600万元。3.年增加村集体经济收入约30万元。</t>
  </si>
  <si>
    <t>1.带动就业20人，人均增收24000元；2.开发乡村公岗2个，人均增收9600元。</t>
  </si>
  <si>
    <t>洱源县邓川镇旧州村贡菜加工基地建设项目</t>
  </si>
  <si>
    <t>旧州村</t>
  </si>
  <si>
    <r>
      <rPr>
        <sz val="10"/>
        <rFont val="宋体"/>
        <charset val="134"/>
      </rPr>
      <t>新建贡菜加工仓储基地</t>
    </r>
    <r>
      <rPr>
        <sz val="10"/>
        <color theme="1"/>
        <rFont val="宋体"/>
        <charset val="134"/>
      </rPr>
      <t>2191平方米（一层轻钢结构，含800平方米保鲜储藏室），晾晒场地1063平方米（1层轻钢结构），配套道路硬化2200平方米，大门、围墙等附属设施。</t>
    </r>
  </si>
  <si>
    <t>1.年加工贡菜2000吨；2.年销售收入1500万元；3.年增加村集体收入10万元。</t>
  </si>
  <si>
    <t>1.带动贡菜种植800户，户均年增收5000元；2.带动就业80人，人均增收9000元；3.开发乡村公岗2个，人均增收9600元。</t>
  </si>
  <si>
    <t>洱源县邓川镇食用菌栽培基地建设项目</t>
  </si>
  <si>
    <t>1.新建设高标准智能立体玻璃温室1500平方米及智能环境控制系统；2.建设菌种培育温室300平方米，3.建设包装、预冷及仓储间300平方米； 4.建设户外水电路1项及场地平整、园区道路。</t>
  </si>
  <si>
    <t>1.流转使用土地5.5亩，2.年产值747.04万元，3年增加村集体经济收入约35万元.</t>
  </si>
  <si>
    <t>1.带动周边群众发展菌菇种植，形成特色产业；2.带动就业100人，人均增收24000元；3.开发乡村公岗4个，人均增收9600元。</t>
  </si>
  <si>
    <t>洱源县乔后镇乔后村蝴蝶兰标准化种植基地建设项目</t>
  </si>
  <si>
    <t>乔后村</t>
  </si>
  <si>
    <t>乔后镇人民政府</t>
  </si>
  <si>
    <t>新建30亩蝴蝶兰培育基地。1.新建玻璃温室大棚10715平方米；2.新建钢结构综合仓库1000平方米及其配套设施；3.新建室外灌溉管线2千米，喷灌设施1套，4.场地平整及基础设施挡墙护坡500立方米及附属电力设施。</t>
  </si>
  <si>
    <t>1.年生产蝴蝶兰1000万枝；2.年销售收入500万元；3.年增加村集体收入35万元。</t>
  </si>
  <si>
    <t>带动就业50人，人均增加工资性收入4万元</t>
  </si>
  <si>
    <t>洱源县乔后镇柴坝村发展村集体经济畜禽屠宰点项目</t>
  </si>
  <si>
    <t>产业</t>
  </si>
  <si>
    <t>柴坝村</t>
  </si>
  <si>
    <t>宰圈间1间50平方米、加工车间120平方米、隔离间80平方米、无害化处理间50平方米、化验间40平方米、废弃物品收集间60平方米、油库间30平方米，配套电力、消防等配套。</t>
  </si>
  <si>
    <t>1.年屠宰生猪2000头；2.年屠宰收入120万元；3.年增加村集体收入12万元。</t>
  </si>
  <si>
    <t>1.带动养殖500户（其中脱贫户和监测对象120户），户均增收1万元；2.带动就业20人，人均增收3万元。</t>
  </si>
  <si>
    <t>洱源县茈碧湖镇大庄产业发展建设项目</t>
  </si>
  <si>
    <t>茈碧湖镇   大庄村</t>
  </si>
  <si>
    <t>洱源县民族宗教事务局</t>
  </si>
  <si>
    <t>新建冷库100平方米，配套基础设施建设。</t>
  </si>
  <si>
    <t>1.新建冷库100平方米；2.年增加村集体收入6万元；3.受益人口满意度能达到95%以上。</t>
  </si>
  <si>
    <t>发展农民合作社，带动农300户农户户发展木瓜等种植。</t>
  </si>
  <si>
    <t>少数民族发展任务</t>
  </si>
  <si>
    <t>洱源县炼铁乡长邑村农副产品加工建设项目</t>
  </si>
  <si>
    <t>炼铁乡长邑村</t>
  </si>
  <si>
    <t>1.建设农产品初加工厂房；2.新建农灌沟、蓄水池10个，每个20立方米。</t>
  </si>
  <si>
    <t>改善农产品销售难、价格低、群众收入低现状，提高群众收入，不断铸牢中华民族共同体意识。</t>
  </si>
  <si>
    <t>通过企业+合作社+农户的模式，提升农产品生产效益，提高农产品附加值，将产业优势和村级资源相结合促进村民增收和村集体经济发展。</t>
  </si>
  <si>
    <t>洱源县炼铁乡北邑村等4个村特色农产品初加工建设项目</t>
  </si>
  <si>
    <t>北邑村</t>
  </si>
  <si>
    <t>建设食用油压榨厂房400平方米，
生产用房60平方米，仓库100平方米，配套围栏、大门、场地硬化及水电等附属设施。</t>
  </si>
  <si>
    <t>1.年生产菜籽油20吨；2.年销售收入60万元；3.年增加村集体收入5万元。</t>
  </si>
  <si>
    <t>1.带动种植50户，户均增收1000元；2.带动就业25人，人均增收500元。</t>
  </si>
  <si>
    <t>洱源县凤羽镇农文旅融合发展示范村建设项目</t>
  </si>
  <si>
    <t>生产项目-休闲农业与乡村旅游</t>
  </si>
  <si>
    <t>凤羽镇白米村</t>
  </si>
  <si>
    <t>凤羽镇人民政府</t>
  </si>
  <si>
    <t>1.新建旅游产品展销、文化体验等旅游综合服务场所1100平方米。2.实干道提升改造500米，村内道路提升改造5000平方米，水沟修复治理500米，饮水管网整治800米。3.扶持发展庭院经济56户，培育乡村旅游示范户。</t>
  </si>
  <si>
    <t>每年开展法治教育和实践活动5-10次；年接待游客10000多人；带动29种以上特产销售。</t>
  </si>
  <si>
    <t>人居环境覆盖436户1819人，发展庭院经济55户。</t>
  </si>
  <si>
    <t>二、就业帮扶类项目</t>
  </si>
  <si>
    <t>洱源县2025年“三类对象”公益性岗位开发项目</t>
  </si>
  <si>
    <t>公益性岗位</t>
  </si>
  <si>
    <t>开发乡村公益性岗位400个，月工资800元/人。</t>
  </si>
  <si>
    <t>开发乡村公岗400个，聘用人员年收入增加9600元。</t>
  </si>
  <si>
    <t>受益扶持对象160户500人。</t>
  </si>
  <si>
    <t>洱源县2025年外出务工交通补助项目</t>
  </si>
  <si>
    <t>务工补助</t>
  </si>
  <si>
    <t>县人社局</t>
  </si>
  <si>
    <t>兑付跨省外出务工交通补助3000人次。</t>
  </si>
  <si>
    <t>兑付跨省务工交通补助3000人。</t>
  </si>
  <si>
    <t>受益扶持对象3000户10000人。</t>
  </si>
  <si>
    <t>三、乡村建设类项目</t>
  </si>
  <si>
    <t>洱源县炼铁乡避险搬迁安置点道路硬化项目</t>
  </si>
  <si>
    <t>农村基础设施</t>
  </si>
  <si>
    <t>炼铁乡秧田湾、新庄</t>
  </si>
  <si>
    <t>道路硬化17段长4341.27米，宽4.5米。供水管网3523米及配套水表、闸阀、消防设施。污水管网2649米及检查井131个。排水暗沟3113米及配套的雨水口、出水口等设施。</t>
  </si>
  <si>
    <t>完善搬迁点基础设施，满足群众基本生产生活需要。</t>
  </si>
  <si>
    <t>直接受益人口383人，其中脱贫户和监测对象117人。</t>
  </si>
  <si>
    <t>洱源县西山乡民族团结进步示范乡建设项目</t>
  </si>
  <si>
    <t>西山乡西山村</t>
  </si>
  <si>
    <t>县民宗局</t>
  </si>
  <si>
    <t>1.天下小组C25道路硬化3100平方米、排水沟70米；2.柒树小组C25道路硬化4000平方米，涵洞27米；3.西山村柒树、天下小组梅果种植。</t>
  </si>
  <si>
    <t>改善2个小组发行条件；发展梅子等经济林果1000亩。</t>
  </si>
  <si>
    <t>直接受益人口226人，其中脱贫户和监测对象102人。</t>
  </si>
  <si>
    <t>洱源县乔后镇新坪村重点帮扶村功能提升项目</t>
  </si>
  <si>
    <t>乔后镇新坪村</t>
  </si>
  <si>
    <t>1.青箐铺道路硬化500米（宽4.5米、厚20厘米、砼C30），塌陷路面挡墙加固；2.住罗坪进村道路路基塌方处理4处；3.羊巴场进村道路路基塌陷处理，浇筑混凝土150方；4.新建提水工程1件。</t>
  </si>
  <si>
    <t>改善3个小组出行条件；改善1个小组饮水条件；以工代赈用工4000工日，工资总额45万元。</t>
  </si>
  <si>
    <t>道路提升直接受人口296户1089人出行条件；饮水项目直接受益人口40户180人及200多名师生。</t>
  </si>
  <si>
    <t>洱源县乔后镇大集村委会岩曲小组功能村提升项目</t>
  </si>
  <si>
    <t>基础设施</t>
  </si>
  <si>
    <t>大集村</t>
  </si>
  <si>
    <t>1.新建排水沟挡墙120米、公路下河沟挡墙长80米等；2.路面加宽、挡墙、护坡；3.新建排水沟1条；4.消防设施设备；5.新建排污管道2500米及多塘湿地180平方米。</t>
  </si>
  <si>
    <t>10提升岩曲小组人居环境；2.带动村民增加务工收入80万元。</t>
  </si>
  <si>
    <t>直接受益人口356人，其中脱贫户和监测对象68人。</t>
  </si>
  <si>
    <t>洱源县茈碧湖镇永联村委会永兴村人居环境提升项目</t>
  </si>
  <si>
    <t>永联村委会永兴村</t>
  </si>
  <si>
    <t>1、村内道路硬化11条6077.6平方米；2、新建农户化粪池37座；3、拆除36座烤烟房；</t>
  </si>
  <si>
    <t>1.实施道路硬化6077.6平方米、化粪池37口；2.自然村道路硬化率100%；3.村庄生活污水收庥处理率100%。</t>
  </si>
  <si>
    <t>真接受益人口50户155人，其中脱贫人口和监测对象1户2人。</t>
  </si>
  <si>
    <t>洱源县牛街乡安全人饮保障巩固提升建设项目</t>
  </si>
  <si>
    <t>大松坪村、西甸村、龙门村、上站村</t>
  </si>
  <si>
    <t>县水务局</t>
  </si>
  <si>
    <t>1.大松坪村：100方钢混蓄水池1座，管网3940米；2.西甸村:100方钢混蓄水池1座，80KVA变压器1台，抽水房1座，管网900米；3.龙门村:30方钢混蓄水池1座,2方取水池3座，管网5300米；4.上站村:50立方钢混蓄水池1座,10立方钢混蓄水池2座，管网6010米。</t>
  </si>
  <si>
    <t>1.蓄水池6座、取水池3座、管网16千米；2.供水保障率100%；3.饮用水合格率100%。</t>
  </si>
  <si>
    <t>直接受益农户1003户3884人，其中脱贫人口和监测对象254户951人。</t>
  </si>
  <si>
    <t>洱源县三营镇百草村农业生产灌溉沟渠修缮</t>
  </si>
  <si>
    <t>三营镇百草村</t>
  </si>
  <si>
    <t>沟渠修缮4000米（水沟高80厘米，宽20厘米），喻家登自然村新建沟渠2000米（水沟高80厘米，宽20厘米）。</t>
  </si>
  <si>
    <t>改造提升沟渠6000米，改善农业生产灌溉条件，提高群众收入。</t>
  </si>
  <si>
    <t>修缮水沟和新建喻家登水沟促进农户产业发展，提高村民生活水平，增加村民收入。</t>
  </si>
  <si>
    <t>三营镇郑家庄旅居产业配套提升项目</t>
  </si>
  <si>
    <t>乡村建设</t>
  </si>
  <si>
    <t>郑家庄</t>
  </si>
  <si>
    <t>1.道路硬化5000平方米；2.河道及两岸环境整治1300米及配套设施建设。</t>
  </si>
  <si>
    <t>1.每天接待游客20人；2.带动发展民宿30户；</t>
  </si>
  <si>
    <t>1.带动发展民宿30户，户均增收5000元；2.带动就业5人，人均增收1万元。</t>
  </si>
  <si>
    <t>洱源县邓川镇中和村委会中和人居环境提升整治建设项目</t>
  </si>
  <si>
    <t>人居环境整治</t>
  </si>
  <si>
    <t>邓川镇中和村</t>
  </si>
  <si>
    <t>1.村内主干道提升改造3000平方米；2.沟渠整治2200米。</t>
  </si>
  <si>
    <t>实施人居环境整治，打造生态宜居美丽乡村1个。</t>
  </si>
  <si>
    <t>项目直接受益人口702人，其中脱贫人口和监测对象48人。</t>
  </si>
  <si>
    <t>洱源县凤羽镇乡村旅游基础设施建设项目</t>
  </si>
  <si>
    <t>凤羽镇凤翔村</t>
  </si>
  <si>
    <t>1.道路人居环境综合整治1000米；2.旅游景点周边基础设施提升改造3000平方米；3、生态停车场4000平方米；</t>
  </si>
  <si>
    <t>1.实施人居环境整治1项；2.年接等游客10万人次。</t>
  </si>
  <si>
    <t>项目直接受益人口8016人，其中脱贫户和监测对象157人。</t>
  </si>
  <si>
    <t>洱源县牛街乡人居环境综合整治建设项目</t>
  </si>
  <si>
    <t>牛街乡</t>
  </si>
  <si>
    <t>村内道路修复C30砼2000平方米；新建50立方米蓄水池2座、DN50镀锌钢管1200米；村内水沟修复治理1.5公里；新建（40*60）农业灌溉沟1200米。</t>
  </si>
  <si>
    <t>解决1730人饮水、改善灌溉面积650亩。</t>
  </si>
  <si>
    <t>项目直接受益人口1730人，其中脱贫人口和监测对象316人。</t>
  </si>
  <si>
    <t>洱源县右所镇西湖村生态搬迁新村旅居产业配套项目</t>
  </si>
  <si>
    <t>西湖村</t>
  </si>
  <si>
    <t>1.提升改造庭院、公共空闲地1200平方米；2.人居环境整治1000平方米；3.对25户农户旅居设施改造进行奖补。</t>
  </si>
  <si>
    <t>完善西湖村生态搬迁新村的乡村旅居基础设施；发展乡村旅居25户。</t>
  </si>
  <si>
    <t>带动25户搬迁户发展旅居，户均年增收2000元。</t>
  </si>
  <si>
    <t>洱源县右所镇人畜饮水安全补短板项目</t>
  </si>
  <si>
    <t>西湖村、永安村、右所村、温水村、松曲村</t>
  </si>
  <si>
    <t>1.新建管网13849米，配套的闸阀、消防栓等。2.新建取水坝1座，挡土墙1座。3.新建消毒净化设备1套。</t>
  </si>
  <si>
    <t>供水合格率100%；供水保障率95%以上。</t>
  </si>
  <si>
    <t>直接受益农户1863户7448人，其中脱贫人口和监测对象78户306人。</t>
  </si>
  <si>
    <t>四、易地搬迁后扶类项目</t>
  </si>
  <si>
    <t>...</t>
  </si>
  <si>
    <t>五、巩固三保障成果类项目</t>
  </si>
  <si>
    <t>洱源县2025年“雨露计划”项目</t>
  </si>
  <si>
    <t>教育</t>
  </si>
  <si>
    <t>县教体局</t>
  </si>
  <si>
    <t>兑付“雨露计划”补助1000人次，分两学期兑付。</t>
  </si>
  <si>
    <t>兑付2024年秋季学期“雨露计划”补助1000人次。</t>
  </si>
  <si>
    <t>受益扶持对象1000户3500人。</t>
  </si>
  <si>
    <t>六、乡村治理和精神文明建设类项目</t>
  </si>
  <si>
    <t>洱源县乡村振兴人才培养项目</t>
  </si>
  <si>
    <t>茈碧湖镇</t>
  </si>
  <si>
    <t>洱源县委党校</t>
  </si>
  <si>
    <t>智慧管理服务平台1套，实施乡村振兴人才培训设施提升改造1项。</t>
  </si>
  <si>
    <t>每年培训农村致富带头人100人次。</t>
  </si>
  <si>
    <t>直接受益脱贫户和监测对象100户，带动500户增收。</t>
  </si>
  <si>
    <t>备注：1.申报入库项目要符合对应的资金管理规定，杜绝负面清单和超范围使用资金；2.严格按照项目库分类表分类，项目类别填写至二级分类+子类型（见示例），项目管理费根据有关规定由级提取后录入系统（不需要汇入此表）；民族团结示范、乡村振兴示范类项目根据主要建设内容归到上述类别中；3.此表由县级按时限要求上报州级审核审定和省级备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</si>
</sst>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);[Red]\(0.0000\)"/>
    <numFmt numFmtId="178" formatCode="0.00_);[Red]\(0.00\)"/>
    <numFmt numFmtId="179" formatCode="0_ "/>
    <numFmt numFmtId="180" formatCode="0_);[Red]\(0\)"/>
  </numFmts>
  <fonts count="4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20"/>
      <color rgb="FF000000"/>
      <name val="黑体"/>
      <charset val="134"/>
    </font>
    <font>
      <u/>
      <sz val="20"/>
      <name val="黑体"/>
      <charset val="134"/>
    </font>
    <font>
      <u/>
      <sz val="20"/>
      <color rgb="FF000000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2"/>
      <color indexed="8"/>
      <name val="宋体"/>
      <charset val="134"/>
    </font>
    <font>
      <sz val="8"/>
      <color indexed="8"/>
      <name val="宋体"/>
      <charset val="134"/>
    </font>
    <font>
      <b/>
      <sz val="8"/>
      <name val="宋体"/>
      <charset val="134"/>
    </font>
    <font>
      <b/>
      <sz val="8"/>
      <color indexed="8"/>
      <name val="宋体"/>
      <charset val="134"/>
    </font>
    <font>
      <b/>
      <sz val="10"/>
      <name val="黑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" borderId="10" applyNumberFormat="0" applyAlignment="0" applyProtection="0">
      <alignment vertical="center"/>
    </xf>
    <xf numFmtId="0" fontId="34" fillId="4" borderId="11" applyNumberFormat="0" applyAlignment="0" applyProtection="0">
      <alignment vertical="center"/>
    </xf>
    <xf numFmtId="0" fontId="35" fillId="4" borderId="10" applyNumberFormat="0" applyAlignment="0" applyProtection="0">
      <alignment vertical="center"/>
    </xf>
    <xf numFmtId="0" fontId="36" fillId="5" borderId="12" applyNumberFormat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1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/>
    </xf>
    <xf numFmtId="0" fontId="0" fillId="0" borderId="0" xfId="0" applyNumberFormat="1">
      <alignment vertical="center"/>
    </xf>
    <xf numFmtId="0" fontId="5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center"/>
    </xf>
    <xf numFmtId="177" fontId="7" fillId="0" borderId="0" xfId="0" applyNumberFormat="1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horizontal="center" vertical="center"/>
    </xf>
    <xf numFmtId="177" fontId="6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Alignment="1" applyProtection="1">
      <alignment horizontal="center" vertical="center"/>
    </xf>
    <xf numFmtId="177" fontId="9" fillId="0" borderId="0" xfId="0" applyNumberFormat="1" applyFont="1" applyFill="1" applyAlignment="1" applyProtection="1">
      <alignment horizontal="center" vertical="center"/>
    </xf>
    <xf numFmtId="177" fontId="10" fillId="0" borderId="0" xfId="0" applyNumberFormat="1" applyFont="1" applyFill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/>
    </xf>
    <xf numFmtId="177" fontId="12" fillId="0" borderId="1" xfId="0" applyNumberFormat="1" applyFont="1" applyFill="1" applyBorder="1" applyAlignment="1" applyProtection="1">
      <alignment horizontal="left" vertical="center"/>
    </xf>
    <xf numFmtId="177" fontId="11" fillId="0" borderId="1" xfId="0" applyNumberFormat="1" applyFont="1" applyFill="1" applyBorder="1" applyAlignment="1" applyProtection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177" fontId="13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/>
    </xf>
    <xf numFmtId="177" fontId="12" fillId="0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177" fontId="4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177" fontId="15" fillId="0" borderId="2" xfId="0" applyNumberFormat="1" applyFont="1" applyFill="1" applyBorder="1" applyAlignment="1" applyProtection="1">
      <alignment horizontal="center" vertical="center" wrapText="1"/>
    </xf>
    <xf numFmtId="177" fontId="16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77" fontId="15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77" fontId="4" fillId="0" borderId="2" xfId="0" applyNumberFormat="1" applyFont="1" applyFill="1" applyBorder="1" applyAlignment="1" applyProtection="1">
      <alignment vertical="center" wrapText="1"/>
    </xf>
    <xf numFmtId="177" fontId="4" fillId="0" borderId="2" xfId="0" applyNumberFormat="1" applyFont="1" applyFill="1" applyBorder="1" applyAlignment="1" applyProtection="1">
      <alignment horizontal="center" vertical="center"/>
    </xf>
    <xf numFmtId="176" fontId="15" fillId="0" borderId="2" xfId="0" applyNumberFormat="1" applyFont="1" applyFill="1" applyBorder="1" applyAlignment="1" applyProtection="1">
      <alignment horizontal="center" vertical="center" wrapText="1"/>
    </xf>
    <xf numFmtId="176" fontId="15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177" fontId="15" fillId="0" borderId="2" xfId="0" applyNumberFormat="1" applyFont="1" applyFill="1" applyBorder="1" applyAlignment="1">
      <alignment horizontal="center" vertical="center" wrapText="1"/>
    </xf>
    <xf numFmtId="177" fontId="16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vertical="center" wrapText="1"/>
    </xf>
    <xf numFmtId="177" fontId="15" fillId="0" borderId="2" xfId="0" applyNumberFormat="1" applyFont="1" applyFill="1" applyBorder="1" applyAlignment="1" applyProtection="1">
      <alignment horizontal="center" vertical="center"/>
    </xf>
    <xf numFmtId="177" fontId="4" fillId="0" borderId="2" xfId="0" applyNumberFormat="1" applyFont="1" applyFill="1" applyBorder="1" applyAlignment="1" applyProtection="1">
      <alignment horizontal="left" vertical="center" wrapText="1"/>
    </xf>
    <xf numFmtId="0" fontId="11" fillId="0" borderId="4" xfId="0" applyNumberFormat="1" applyFont="1" applyFill="1" applyBorder="1" applyAlignment="1" applyProtection="1">
      <alignment horizontal="center" vertical="center"/>
    </xf>
    <xf numFmtId="177" fontId="13" fillId="0" borderId="4" xfId="0" applyNumberFormat="1" applyFont="1" applyFill="1" applyBorder="1" applyAlignment="1" applyProtection="1">
      <alignment vertical="center" wrapText="1"/>
    </xf>
    <xf numFmtId="177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center" vertical="center"/>
    </xf>
    <xf numFmtId="177" fontId="13" fillId="0" borderId="5" xfId="0" applyNumberFormat="1" applyFont="1" applyFill="1" applyBorder="1" applyAlignment="1" applyProtection="1">
      <alignment vertical="center"/>
    </xf>
    <xf numFmtId="177" fontId="17" fillId="0" borderId="5" xfId="0" applyNumberFormat="1" applyFont="1" applyFill="1" applyBorder="1" applyAlignment="1" applyProtection="1">
      <alignment horizontal="center" vertical="center"/>
    </xf>
    <xf numFmtId="0" fontId="14" fillId="0" borderId="5" xfId="0" applyNumberFormat="1" applyFont="1" applyFill="1" applyBorder="1" applyAlignment="1" applyProtection="1">
      <alignment horizontal="center" vertical="center" wrapText="1"/>
    </xf>
    <xf numFmtId="177" fontId="15" fillId="0" borderId="1" xfId="0" applyNumberFormat="1" applyFont="1" applyFill="1" applyBorder="1" applyAlignment="1" applyProtection="1">
      <alignment horizontal="center" vertical="center" wrapText="1"/>
    </xf>
    <xf numFmtId="177" fontId="15" fillId="0" borderId="4" xfId="0" applyNumberFormat="1" applyFont="1" applyFill="1" applyBorder="1" applyAlignment="1">
      <alignment horizontal="center" vertical="center" wrapText="1"/>
    </xf>
    <xf numFmtId="177" fontId="15" fillId="0" borderId="4" xfId="0" applyNumberFormat="1" applyFont="1" applyFill="1" applyBorder="1" applyAlignment="1" applyProtection="1">
      <alignment horizontal="center" vertical="center" wrapText="1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 wrapText="1"/>
    </xf>
    <xf numFmtId="177" fontId="4" fillId="0" borderId="4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177" fontId="15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177" fontId="15" fillId="0" borderId="5" xfId="0" applyNumberFormat="1" applyFont="1" applyFill="1" applyBorder="1" applyAlignment="1" applyProtection="1">
      <alignment horizontal="left" vertical="center" wrapText="1"/>
    </xf>
    <xf numFmtId="178" fontId="15" fillId="0" borderId="2" xfId="0" applyNumberFormat="1" applyFont="1" applyFill="1" applyBorder="1" applyAlignment="1" applyProtection="1">
      <alignment horizontal="center" vertical="center" wrapText="1"/>
    </xf>
    <xf numFmtId="178" fontId="15" fillId="0" borderId="2" xfId="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center" vertical="center"/>
    </xf>
    <xf numFmtId="177" fontId="13" fillId="0" borderId="2" xfId="0" applyNumberFormat="1" applyFont="1" applyFill="1" applyBorder="1" applyAlignment="1" applyProtection="1">
      <alignment vertical="center" wrapText="1"/>
    </xf>
    <xf numFmtId="177" fontId="17" fillId="0" borderId="2" xfId="0" applyNumberFormat="1" applyFont="1" applyFill="1" applyBorder="1" applyAlignment="1" applyProtection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center" vertical="center"/>
    </xf>
    <xf numFmtId="177" fontId="19" fillId="0" borderId="2" xfId="0" applyNumberFormat="1" applyFont="1" applyFill="1" applyBorder="1" applyAlignment="1" applyProtection="1">
      <alignment horizontal="center" vertical="center"/>
    </xf>
    <xf numFmtId="177" fontId="20" fillId="0" borderId="2" xfId="0" applyNumberFormat="1" applyFont="1" applyFill="1" applyBorder="1" applyAlignment="1" applyProtection="1">
      <alignment horizontal="center" vertical="center"/>
    </xf>
    <xf numFmtId="177" fontId="20" fillId="0" borderId="2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177" fontId="12" fillId="0" borderId="6" xfId="0" applyNumberFormat="1" applyFont="1" applyFill="1" applyBorder="1" applyAlignment="1" applyProtection="1">
      <alignment horizontal="left" vertical="center" wrapText="1"/>
    </xf>
    <xf numFmtId="177" fontId="11" fillId="0" borderId="6" xfId="0" applyNumberFormat="1" applyFont="1" applyFill="1" applyBorder="1" applyAlignment="1" applyProtection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center" vertical="center"/>
    </xf>
    <xf numFmtId="176" fontId="10" fillId="0" borderId="0" xfId="0" applyNumberFormat="1" applyFont="1" applyFill="1" applyAlignment="1" applyProtection="1">
      <alignment horizontal="center" vertical="center"/>
    </xf>
    <xf numFmtId="176" fontId="11" fillId="0" borderId="1" xfId="0" applyNumberFormat="1" applyFont="1" applyFill="1" applyBorder="1" applyAlignment="1" applyProtection="1">
      <alignment horizontal="center" vertical="center"/>
    </xf>
    <xf numFmtId="176" fontId="13" fillId="0" borderId="2" xfId="0" applyNumberFormat="1" applyFont="1" applyFill="1" applyBorder="1" applyAlignment="1" applyProtection="1">
      <alignment horizontal="center" vertical="center" wrapText="1"/>
    </xf>
    <xf numFmtId="178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178" fontId="13" fillId="0" borderId="5" xfId="0" applyNumberFormat="1" applyFont="1" applyFill="1" applyBorder="1" applyAlignment="1" applyProtection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  <xf numFmtId="178" fontId="13" fillId="0" borderId="2" xfId="0" applyNumberFormat="1" applyFont="1" applyFill="1" applyBorder="1" applyAlignment="1" applyProtection="1">
      <alignment horizontal="center" vertical="center" wrapText="1"/>
    </xf>
    <xf numFmtId="176" fontId="14" fillId="0" borderId="2" xfId="0" applyNumberFormat="1" applyFont="1" applyFill="1" applyBorder="1" applyAlignment="1" applyProtection="1">
      <alignment horizontal="center" vertical="center" wrapText="1"/>
    </xf>
    <xf numFmtId="43" fontId="12" fillId="0" borderId="2" xfId="0" applyNumberFormat="1" applyFont="1" applyFill="1" applyBorder="1" applyAlignment="1" applyProtection="1">
      <alignment horizontal="center" vertical="center"/>
    </xf>
    <xf numFmtId="176" fontId="15" fillId="0" borderId="2" xfId="0" applyNumberFormat="1" applyFont="1" applyFill="1" applyBorder="1" applyAlignment="1" applyProtection="1">
      <alignment vertical="center" wrapText="1"/>
    </xf>
    <xf numFmtId="43" fontId="15" fillId="0" borderId="2" xfId="0" applyNumberFormat="1" applyFont="1" applyFill="1" applyBorder="1" applyAlignment="1" applyProtection="1">
      <alignment horizontal="left" vertical="center" wrapText="1"/>
    </xf>
    <xf numFmtId="43" fontId="15" fillId="0" borderId="2" xfId="0" applyNumberFormat="1" applyFont="1" applyFill="1" applyBorder="1" applyAlignment="1" applyProtection="1">
      <alignment horizontal="center" vertical="center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12" fillId="0" borderId="2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/>
    </xf>
    <xf numFmtId="43" fontId="15" fillId="0" borderId="2" xfId="0" applyNumberFormat="1" applyFont="1" applyFill="1" applyBorder="1" applyAlignment="1" applyProtection="1">
      <alignment horizontal="center" vertical="center" wrapText="1"/>
    </xf>
    <xf numFmtId="176" fontId="15" fillId="0" borderId="2" xfId="0" applyNumberFormat="1" applyFont="1" applyFill="1" applyBorder="1" applyAlignment="1">
      <alignment horizontal="center" vertical="center" wrapText="1"/>
    </xf>
    <xf numFmtId="176" fontId="21" fillId="0" borderId="2" xfId="0" applyNumberFormat="1" applyFont="1" applyFill="1" applyBorder="1" applyAlignment="1" applyProtection="1">
      <alignment horizontal="center" vertical="center" wrapText="1"/>
    </xf>
    <xf numFmtId="177" fontId="15" fillId="0" borderId="2" xfId="0" applyNumberFormat="1" applyFont="1" applyFill="1" applyBorder="1" applyAlignment="1">
      <alignment horizontal="left" vertical="center" wrapText="1"/>
    </xf>
    <xf numFmtId="176" fontId="22" fillId="0" borderId="2" xfId="0" applyNumberFormat="1" applyFont="1" applyFill="1" applyBorder="1" applyAlignment="1" applyProtection="1">
      <alignment horizontal="center" vertical="center" wrapText="1"/>
    </xf>
    <xf numFmtId="176" fontId="23" fillId="0" borderId="2" xfId="0" applyNumberFormat="1" applyFont="1" applyFill="1" applyBorder="1" applyAlignment="1" applyProtection="1">
      <alignment horizontal="center" vertical="center" wrapText="1"/>
    </xf>
    <xf numFmtId="176" fontId="15" fillId="0" borderId="2" xfId="0" applyNumberFormat="1" applyFont="1" applyFill="1" applyBorder="1" applyAlignment="1" applyProtection="1">
      <alignment horizontal="center" vertical="center"/>
    </xf>
    <xf numFmtId="177" fontId="16" fillId="0" borderId="2" xfId="0" applyNumberFormat="1" applyFont="1" applyFill="1" applyBorder="1" applyAlignment="1">
      <alignment horizontal="left" vertical="center" wrapText="1"/>
    </xf>
    <xf numFmtId="177" fontId="16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left" vertical="center" wrapText="1"/>
    </xf>
    <xf numFmtId="176" fontId="21" fillId="0" borderId="4" xfId="0" applyNumberFormat="1" applyFont="1" applyFill="1" applyBorder="1" applyAlignment="1" applyProtection="1">
      <alignment horizontal="center" vertical="center" wrapText="1"/>
    </xf>
    <xf numFmtId="177" fontId="11" fillId="0" borderId="4" xfId="0" applyNumberFormat="1" applyFont="1" applyFill="1" applyBorder="1" applyAlignment="1" applyProtection="1">
      <alignment horizontal="left" vertical="center"/>
    </xf>
    <xf numFmtId="177" fontId="11" fillId="0" borderId="4" xfId="0" applyNumberFormat="1" applyFont="1" applyFill="1" applyBorder="1" applyAlignment="1" applyProtection="1">
      <alignment horizontal="center" vertical="center"/>
    </xf>
    <xf numFmtId="176" fontId="15" fillId="0" borderId="2" xfId="0" applyNumberFormat="1" applyFont="1" applyFill="1" applyBorder="1" applyAlignment="1" applyProtection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23" fillId="0" borderId="2" xfId="0" applyNumberFormat="1" applyFont="1" applyFill="1" applyBorder="1" applyAlignment="1" applyProtection="1">
      <alignment vertical="center" wrapText="1"/>
    </xf>
    <xf numFmtId="176" fontId="14" fillId="0" borderId="5" xfId="0" applyNumberFormat="1" applyFont="1" applyFill="1" applyBorder="1" applyAlignment="1" applyProtection="1">
      <alignment horizontal="center" vertical="center" wrapText="1"/>
    </xf>
    <xf numFmtId="177" fontId="11" fillId="0" borderId="5" xfId="0" applyNumberFormat="1" applyFont="1" applyFill="1" applyBorder="1" applyAlignment="1" applyProtection="1">
      <alignment horizontal="left" vertical="center"/>
    </xf>
    <xf numFmtId="177" fontId="11" fillId="0" borderId="5" xfId="0" applyNumberFormat="1" applyFont="1" applyFill="1" applyBorder="1" applyAlignment="1" applyProtection="1">
      <alignment horizontal="center" vertical="center"/>
    </xf>
    <xf numFmtId="176" fontId="15" fillId="0" borderId="2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 applyProtection="1">
      <alignment horizontal="center" vertical="center"/>
    </xf>
    <xf numFmtId="176" fontId="4" fillId="0" borderId="4" xfId="0" applyNumberFormat="1" applyFont="1" applyFill="1" applyBorder="1" applyAlignment="1" applyProtection="1">
      <alignment horizontal="center" vertical="center" wrapText="1"/>
    </xf>
    <xf numFmtId="176" fontId="4" fillId="0" borderId="4" xfId="0" applyNumberFormat="1" applyFont="1" applyFill="1" applyBorder="1" applyAlignment="1" applyProtection="1">
      <alignment horizontal="center" vertical="center"/>
    </xf>
    <xf numFmtId="177" fontId="4" fillId="0" borderId="4" xfId="0" applyNumberFormat="1" applyFont="1" applyFill="1" applyBorder="1" applyAlignment="1" applyProtection="1">
      <alignment horizontal="left" vertical="center" wrapText="1"/>
    </xf>
    <xf numFmtId="177" fontId="4" fillId="0" borderId="4" xfId="0" applyNumberFormat="1" applyFont="1" applyFill="1" applyBorder="1" applyAlignment="1" applyProtection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176" fontId="24" fillId="0" borderId="5" xfId="0" applyNumberFormat="1" applyFont="1" applyFill="1" applyBorder="1" applyAlignment="1" applyProtection="1">
      <alignment horizontal="center" vertical="center" wrapText="1"/>
    </xf>
    <xf numFmtId="176" fontId="15" fillId="0" borderId="5" xfId="0" applyNumberFormat="1" applyFont="1" applyFill="1" applyBorder="1" applyAlignment="1" applyProtection="1">
      <alignment horizontal="center" vertical="center"/>
    </xf>
    <xf numFmtId="178" fontId="15" fillId="0" borderId="5" xfId="0" applyNumberFormat="1" applyFont="1" applyFill="1" applyBorder="1" applyAlignment="1" applyProtection="1">
      <alignment horizontal="left" vertical="center" wrapText="1"/>
    </xf>
    <xf numFmtId="43" fontId="15" fillId="0" borderId="5" xfId="1" applyNumberFormat="1" applyFont="1" applyFill="1" applyBorder="1" applyAlignment="1" applyProtection="1">
      <alignment horizontal="left" vertical="center" wrapText="1"/>
    </xf>
    <xf numFmtId="43" fontId="15" fillId="0" borderId="5" xfId="0" applyNumberFormat="1" applyFont="1" applyFill="1" applyBorder="1" applyAlignment="1" applyProtection="1">
      <alignment horizontal="center" vertical="center"/>
    </xf>
    <xf numFmtId="176" fontId="11" fillId="0" borderId="2" xfId="0" applyNumberFormat="1" applyFont="1" applyFill="1" applyBorder="1" applyAlignment="1" applyProtection="1">
      <alignment horizontal="center" vertical="center" wrapText="1"/>
    </xf>
    <xf numFmtId="43" fontId="15" fillId="0" borderId="2" xfId="1" applyNumberFormat="1" applyFont="1" applyFill="1" applyBorder="1" applyAlignment="1" applyProtection="1">
      <alignment vertical="center" wrapText="1"/>
    </xf>
    <xf numFmtId="178" fontId="4" fillId="0" borderId="2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left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 applyProtection="1">
      <alignment horizontal="left" vertical="center"/>
    </xf>
    <xf numFmtId="177" fontId="11" fillId="0" borderId="2" xfId="0" applyNumberFormat="1" applyFont="1" applyFill="1" applyBorder="1" applyAlignment="1" applyProtection="1">
      <alignment horizontal="center" vertical="center"/>
    </xf>
    <xf numFmtId="176" fontId="20" fillId="0" borderId="2" xfId="0" applyNumberFormat="1" applyFont="1" applyFill="1" applyBorder="1" applyAlignment="1" applyProtection="1">
      <alignment horizontal="center" vertical="center" wrapText="1"/>
    </xf>
    <xf numFmtId="176" fontId="18" fillId="0" borderId="2" xfId="0" applyNumberFormat="1" applyFont="1" applyFill="1" applyBorder="1" applyAlignment="1" applyProtection="1">
      <alignment horizontal="center" vertical="center"/>
    </xf>
    <xf numFmtId="177" fontId="18" fillId="0" borderId="2" xfId="0" applyNumberFormat="1" applyFont="1" applyFill="1" applyBorder="1" applyAlignment="1" applyProtection="1">
      <alignment horizontal="left" vertical="center"/>
    </xf>
    <xf numFmtId="177" fontId="18" fillId="0" borderId="2" xfId="0" applyNumberFormat="1" applyFont="1" applyFill="1" applyBorder="1" applyAlignment="1" applyProtection="1">
      <alignment horizontal="center" vertical="center"/>
    </xf>
    <xf numFmtId="176" fontId="11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177" fontId="11" fillId="0" borderId="0" xfId="0" applyNumberFormat="1" applyFont="1" applyFill="1" applyBorder="1" applyAlignment="1" applyProtection="1">
      <alignment horizontal="center" vertical="center"/>
    </xf>
    <xf numFmtId="177" fontId="17" fillId="0" borderId="2" xfId="0" applyNumberFormat="1" applyFont="1" applyFill="1" applyBorder="1" applyAlignment="1" applyProtection="1">
      <alignment horizontal="center" vertical="center"/>
    </xf>
    <xf numFmtId="179" fontId="15" fillId="0" borderId="2" xfId="0" applyNumberFormat="1" applyFont="1" applyFill="1" applyBorder="1" applyAlignment="1" applyProtection="1">
      <alignment horizontal="center" vertical="center"/>
    </xf>
    <xf numFmtId="179" fontId="15" fillId="0" borderId="2" xfId="0" applyNumberFormat="1" applyFont="1" applyFill="1" applyBorder="1" applyAlignment="1" applyProtection="1">
      <alignment horizontal="center" vertical="center" wrapText="1"/>
    </xf>
    <xf numFmtId="179" fontId="4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180" fontId="4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80" fontId="15" fillId="0" borderId="2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52"/>
  <sheetViews>
    <sheetView tabSelected="1" zoomScale="80" zoomScaleNormal="80" workbookViewId="0">
      <pane ySplit="6" topLeftCell="A7" activePane="bottomLeft" state="frozen"/>
      <selection/>
      <selection pane="bottomLeft" activeCell="K9" sqref="K9"/>
    </sheetView>
  </sheetViews>
  <sheetFormatPr defaultColWidth="8.89166666666667" defaultRowHeight="13.5"/>
  <cols>
    <col min="1" max="1" width="7.49166666666667" style="7" customWidth="1"/>
    <col min="2" max="2" width="14.2583333333333" style="8" customWidth="1"/>
    <col min="3" max="3" width="8.675" style="9" customWidth="1"/>
    <col min="4" max="4" width="7.79166666666667" style="10" customWidth="1"/>
    <col min="5" max="5" width="11.1666666666667" style="10" customWidth="1"/>
    <col min="6" max="6" width="10.725" style="10" customWidth="1"/>
    <col min="7" max="7" width="8.96666666666667" style="10" customWidth="1"/>
    <col min="8" max="8" width="28.2333333333333" style="10" customWidth="1"/>
    <col min="9" max="9" width="11.9083333333333" style="11" customWidth="1"/>
    <col min="10" max="10" width="12.0583333333333" style="11" customWidth="1"/>
    <col min="11" max="11" width="10.5833333333333" style="11" customWidth="1"/>
    <col min="12" max="12" width="9.10833333333333" style="11" customWidth="1"/>
    <col min="13" max="13" width="10.7333333333333" style="11" customWidth="1"/>
    <col min="14" max="14" width="18.675" style="10" customWidth="1"/>
    <col min="15" max="15" width="19.55" style="10" customWidth="1"/>
    <col min="16" max="16" width="7.05833333333333" style="10" customWidth="1"/>
    <col min="17" max="17" width="6.90833333333333" style="10" customWidth="1"/>
    <col min="18" max="19" width="8.525" style="12" customWidth="1"/>
    <col min="20" max="20" width="8.825" style="10" customWidth="1"/>
  </cols>
  <sheetData>
    <row r="1" ht="12" customHeight="1" spans="1:20">
      <c r="A1" s="13" t="s">
        <v>0</v>
      </c>
      <c r="B1" s="14"/>
      <c r="C1" s="15"/>
      <c r="D1" s="15"/>
      <c r="E1" s="15"/>
      <c r="F1" s="15"/>
      <c r="G1" s="15"/>
      <c r="H1" s="16"/>
      <c r="I1" s="84"/>
      <c r="J1" s="84"/>
      <c r="K1" s="84"/>
      <c r="L1" s="84"/>
      <c r="M1" s="85"/>
      <c r="N1" s="15"/>
      <c r="O1" s="15"/>
      <c r="P1" s="15"/>
      <c r="Q1" s="15"/>
      <c r="R1" s="147"/>
      <c r="S1" s="147"/>
      <c r="T1" s="15"/>
    </row>
    <row r="2" ht="23" customHeight="1" spans="1:20">
      <c r="A2" s="17" t="s">
        <v>1</v>
      </c>
      <c r="B2" s="18"/>
      <c r="C2" s="19"/>
      <c r="D2" s="19"/>
      <c r="E2" s="19"/>
      <c r="F2" s="19"/>
      <c r="G2" s="19"/>
      <c r="H2" s="19"/>
      <c r="I2" s="86"/>
      <c r="J2" s="86"/>
      <c r="K2" s="86"/>
      <c r="L2" s="86"/>
      <c r="M2" s="86"/>
      <c r="N2" s="19"/>
      <c r="O2" s="19"/>
      <c r="P2" s="19"/>
      <c r="Q2" s="19"/>
      <c r="R2" s="148"/>
      <c r="S2" s="148"/>
      <c r="T2" s="19"/>
    </row>
    <row r="3" s="1" customFormat="1" ht="35" customHeight="1" spans="1:20">
      <c r="A3" s="20" t="s">
        <v>2</v>
      </c>
      <c r="B3" s="21"/>
      <c r="C3" s="22"/>
      <c r="D3" s="22"/>
      <c r="E3" s="22"/>
      <c r="F3" s="22"/>
      <c r="G3" s="22"/>
      <c r="H3" s="22"/>
      <c r="I3" s="87"/>
      <c r="J3" s="87"/>
      <c r="K3" s="87"/>
      <c r="L3" s="87"/>
      <c r="M3" s="87"/>
      <c r="N3" s="22"/>
      <c r="O3" s="22"/>
      <c r="P3" s="22"/>
      <c r="Q3" s="22"/>
      <c r="R3" s="149"/>
      <c r="S3" s="149"/>
      <c r="T3" s="150"/>
    </row>
    <row r="4" s="1" customFormat="1" ht="39" customHeight="1" spans="1:20">
      <c r="A4" s="23" t="s">
        <v>3</v>
      </c>
      <c r="B4" s="24" t="s">
        <v>4</v>
      </c>
      <c r="C4" s="24" t="s">
        <v>5</v>
      </c>
      <c r="D4" s="24" t="s">
        <v>6</v>
      </c>
      <c r="E4" s="24" t="s">
        <v>7</v>
      </c>
      <c r="F4" s="24" t="s">
        <v>8</v>
      </c>
      <c r="G4" s="24" t="s">
        <v>9</v>
      </c>
      <c r="H4" s="24" t="s">
        <v>10</v>
      </c>
      <c r="I4" s="88" t="s">
        <v>11</v>
      </c>
      <c r="J4" s="88"/>
      <c r="K4" s="88"/>
      <c r="L4" s="88"/>
      <c r="M4" s="88"/>
      <c r="N4" s="89" t="s">
        <v>12</v>
      </c>
      <c r="O4" s="89" t="s">
        <v>13</v>
      </c>
      <c r="P4" s="90" t="s">
        <v>14</v>
      </c>
      <c r="Q4" s="90" t="s">
        <v>15</v>
      </c>
      <c r="R4" s="90" t="s">
        <v>16</v>
      </c>
      <c r="S4" s="90" t="s">
        <v>17</v>
      </c>
      <c r="T4" s="151" t="s">
        <v>18</v>
      </c>
    </row>
    <row r="5" s="1" customFormat="1" ht="53" customHeight="1" spans="1:20">
      <c r="A5" s="25"/>
      <c r="B5" s="26"/>
      <c r="C5" s="26"/>
      <c r="D5" s="26"/>
      <c r="E5" s="26"/>
      <c r="F5" s="26"/>
      <c r="G5" s="26"/>
      <c r="H5" s="26"/>
      <c r="I5" s="88" t="s">
        <v>19</v>
      </c>
      <c r="J5" s="88" t="s">
        <v>20</v>
      </c>
      <c r="K5" s="88" t="s">
        <v>21</v>
      </c>
      <c r="L5" s="88" t="s">
        <v>22</v>
      </c>
      <c r="M5" s="88" t="s">
        <v>23</v>
      </c>
      <c r="N5" s="91"/>
      <c r="O5" s="91"/>
      <c r="P5" s="92"/>
      <c r="Q5" s="92"/>
      <c r="R5" s="92"/>
      <c r="S5" s="92"/>
      <c r="T5" s="151"/>
    </row>
    <row r="6" s="1" customFormat="1" ht="36" customHeight="1" spans="1:20">
      <c r="A6" s="23" t="s">
        <v>24</v>
      </c>
      <c r="B6" s="24" t="s">
        <v>25</v>
      </c>
      <c r="C6" s="24" t="s">
        <v>25</v>
      </c>
      <c r="D6" s="24" t="s">
        <v>25</v>
      </c>
      <c r="E6" s="24" t="s">
        <v>25</v>
      </c>
      <c r="F6" s="24" t="s">
        <v>25</v>
      </c>
      <c r="G6" s="24" t="s">
        <v>25</v>
      </c>
      <c r="H6" s="24"/>
      <c r="I6" s="88">
        <f>SUM(J6:K6)</f>
        <v>14502.78</v>
      </c>
      <c r="J6" s="88">
        <f>J7+J28+J31+J48+J50</f>
        <v>10602.78</v>
      </c>
      <c r="K6" s="88">
        <f>SUM(K7+K28+K31+K45+K48+K50)</f>
        <v>3900</v>
      </c>
      <c r="L6" s="88">
        <f>SUM(L7+L28+L31+L45+L48+L50)</f>
        <v>0</v>
      </c>
      <c r="M6" s="88">
        <f>SUM(M7+M28+M31+M45+M48+M50)</f>
        <v>0</v>
      </c>
      <c r="N6" s="93"/>
      <c r="O6" s="93"/>
      <c r="P6" s="23"/>
      <c r="Q6" s="23"/>
      <c r="R6" s="23"/>
      <c r="S6" s="23"/>
      <c r="T6" s="141"/>
    </row>
    <row r="7" s="1" customFormat="1" ht="47" customHeight="1" spans="1:20">
      <c r="A7" s="27"/>
      <c r="B7" s="28" t="s">
        <v>26</v>
      </c>
      <c r="C7" s="23"/>
      <c r="D7" s="23"/>
      <c r="E7" s="23"/>
      <c r="F7" s="23"/>
      <c r="G7" s="23"/>
      <c r="H7" s="29"/>
      <c r="I7" s="94">
        <f>SUM(J7:K7)</f>
        <v>10549.17</v>
      </c>
      <c r="J7" s="94">
        <f>SUM(J8:J27)</f>
        <v>6649.17</v>
      </c>
      <c r="K7" s="94">
        <f>SUM(K8:K27)</f>
        <v>3900</v>
      </c>
      <c r="L7" s="94">
        <f>SUM(L8:L27)</f>
        <v>0</v>
      </c>
      <c r="M7" s="94">
        <f>SUM(M8:M27)</f>
        <v>0</v>
      </c>
      <c r="N7" s="95"/>
      <c r="O7" s="95"/>
      <c r="P7" s="25"/>
      <c r="Q7" s="25"/>
      <c r="R7" s="25"/>
      <c r="S7" s="25"/>
      <c r="T7" s="26"/>
    </row>
    <row r="8" s="1" customFormat="1" ht="45" customHeight="1" spans="1:20">
      <c r="A8" s="30">
        <v>1</v>
      </c>
      <c r="B8" s="30" t="s">
        <v>27</v>
      </c>
      <c r="C8" s="30" t="s">
        <v>28</v>
      </c>
      <c r="D8" s="30" t="s">
        <v>29</v>
      </c>
      <c r="E8" s="30" t="s">
        <v>30</v>
      </c>
      <c r="F8" s="30" t="s">
        <v>31</v>
      </c>
      <c r="G8" s="31" t="s">
        <v>32</v>
      </c>
      <c r="H8" s="32" t="s">
        <v>33</v>
      </c>
      <c r="I8" s="42">
        <v>400</v>
      </c>
      <c r="J8" s="42">
        <v>400</v>
      </c>
      <c r="K8" s="96"/>
      <c r="L8" s="96"/>
      <c r="M8" s="96"/>
      <c r="N8" s="97" t="s">
        <v>34</v>
      </c>
      <c r="O8" s="97" t="s">
        <v>35</v>
      </c>
      <c r="P8" s="98" t="s">
        <v>36</v>
      </c>
      <c r="Q8" s="152" t="s">
        <v>37</v>
      </c>
      <c r="R8" s="153">
        <v>9000</v>
      </c>
      <c r="S8" s="153">
        <v>9000</v>
      </c>
      <c r="T8" s="33" t="s">
        <v>38</v>
      </c>
    </row>
    <row r="9" s="2" customFormat="1" ht="66" customHeight="1" spans="1:20">
      <c r="A9" s="30">
        <v>2</v>
      </c>
      <c r="B9" s="33" t="s">
        <v>39</v>
      </c>
      <c r="C9" s="30" t="s">
        <v>40</v>
      </c>
      <c r="D9" s="31" t="s">
        <v>29</v>
      </c>
      <c r="E9" s="31" t="s">
        <v>41</v>
      </c>
      <c r="F9" s="31" t="s">
        <v>42</v>
      </c>
      <c r="G9" s="31" t="s">
        <v>32</v>
      </c>
      <c r="H9" s="34" t="s">
        <v>43</v>
      </c>
      <c r="I9" s="99">
        <v>500</v>
      </c>
      <c r="J9" s="99"/>
      <c r="K9" s="99">
        <v>500</v>
      </c>
      <c r="L9" s="99"/>
      <c r="M9" s="99"/>
      <c r="N9" s="52" t="s">
        <v>44</v>
      </c>
      <c r="O9" s="52" t="s">
        <v>45</v>
      </c>
      <c r="P9" s="31" t="s">
        <v>36</v>
      </c>
      <c r="Q9" s="31" t="s">
        <v>36</v>
      </c>
      <c r="R9" s="45">
        <v>768</v>
      </c>
      <c r="S9" s="45">
        <v>350</v>
      </c>
      <c r="T9" s="38" t="s">
        <v>46</v>
      </c>
    </row>
    <row r="10" s="2" customFormat="1" ht="98" customHeight="1" spans="1:20">
      <c r="A10" s="30">
        <v>3</v>
      </c>
      <c r="B10" s="33" t="s">
        <v>47</v>
      </c>
      <c r="C10" s="30" t="s">
        <v>40</v>
      </c>
      <c r="D10" s="35" t="s">
        <v>48</v>
      </c>
      <c r="E10" s="36" t="s">
        <v>49</v>
      </c>
      <c r="F10" s="36" t="s">
        <v>50</v>
      </c>
      <c r="G10" s="36" t="s">
        <v>32</v>
      </c>
      <c r="H10" s="37" t="s">
        <v>51</v>
      </c>
      <c r="I10" s="42">
        <v>851.17</v>
      </c>
      <c r="J10" s="42">
        <v>501.17</v>
      </c>
      <c r="K10" s="94"/>
      <c r="L10" s="94"/>
      <c r="M10" s="100"/>
      <c r="N10" s="97" t="s">
        <v>52</v>
      </c>
      <c r="O10" s="49" t="s">
        <v>53</v>
      </c>
      <c r="P10" s="36" t="s">
        <v>36</v>
      </c>
      <c r="Q10" s="36" t="s">
        <v>36</v>
      </c>
      <c r="R10" s="30">
        <v>120</v>
      </c>
      <c r="S10" s="30">
        <v>10</v>
      </c>
      <c r="T10" s="33" t="s">
        <v>38</v>
      </c>
    </row>
    <row r="11" s="2" customFormat="1" ht="63" customHeight="1" spans="1:20">
      <c r="A11" s="30">
        <v>4</v>
      </c>
      <c r="B11" s="38" t="s">
        <v>54</v>
      </c>
      <c r="C11" s="30" t="s">
        <v>40</v>
      </c>
      <c r="D11" s="38" t="s">
        <v>29</v>
      </c>
      <c r="E11" s="38" t="s">
        <v>55</v>
      </c>
      <c r="F11" s="38" t="s">
        <v>50</v>
      </c>
      <c r="G11" s="38" t="s">
        <v>32</v>
      </c>
      <c r="H11" s="39" t="s">
        <v>56</v>
      </c>
      <c r="I11" s="42">
        <v>2000</v>
      </c>
      <c r="J11" s="42"/>
      <c r="K11" s="42">
        <v>2000</v>
      </c>
      <c r="L11" s="38"/>
      <c r="M11" s="38"/>
      <c r="N11" s="39" t="s">
        <v>57</v>
      </c>
      <c r="O11" s="39" t="s">
        <v>58</v>
      </c>
      <c r="P11" s="38" t="s">
        <v>36</v>
      </c>
      <c r="Q11" s="38" t="s">
        <v>36</v>
      </c>
      <c r="R11" s="38">
        <v>7395</v>
      </c>
      <c r="S11" s="38">
        <v>129</v>
      </c>
      <c r="T11" s="38" t="s">
        <v>46</v>
      </c>
    </row>
    <row r="12" s="2" customFormat="1" ht="83" customHeight="1" spans="1:20">
      <c r="A12" s="30">
        <v>5</v>
      </c>
      <c r="B12" s="31" t="s">
        <v>59</v>
      </c>
      <c r="C12" s="31" t="s">
        <v>60</v>
      </c>
      <c r="D12" s="31" t="s">
        <v>29</v>
      </c>
      <c r="E12" s="31" t="s">
        <v>61</v>
      </c>
      <c r="F12" s="31" t="s">
        <v>62</v>
      </c>
      <c r="G12" s="31" t="s">
        <v>63</v>
      </c>
      <c r="H12" s="40" t="s">
        <v>64</v>
      </c>
      <c r="I12" s="42">
        <v>1500</v>
      </c>
      <c r="J12" s="42">
        <v>1500</v>
      </c>
      <c r="K12" s="42"/>
      <c r="L12" s="42"/>
      <c r="M12" s="42"/>
      <c r="N12" s="40" t="s">
        <v>65</v>
      </c>
      <c r="O12" s="40" t="s">
        <v>66</v>
      </c>
      <c r="P12" s="41" t="s">
        <v>36</v>
      </c>
      <c r="Q12" s="41" t="s">
        <v>36</v>
      </c>
      <c r="R12" s="44">
        <v>500</v>
      </c>
      <c r="S12" s="44">
        <v>40</v>
      </c>
      <c r="T12" s="33" t="s">
        <v>38</v>
      </c>
    </row>
    <row r="13" s="3" customFormat="1" ht="63" customHeight="1" spans="1:20">
      <c r="A13" s="30">
        <v>6</v>
      </c>
      <c r="B13" s="31" t="s">
        <v>67</v>
      </c>
      <c r="C13" s="30" t="s">
        <v>40</v>
      </c>
      <c r="D13" s="41" t="s">
        <v>29</v>
      </c>
      <c r="E13" s="31" t="s">
        <v>68</v>
      </c>
      <c r="F13" s="31" t="s">
        <v>62</v>
      </c>
      <c r="G13" s="31" t="s">
        <v>69</v>
      </c>
      <c r="H13" s="40" t="s">
        <v>70</v>
      </c>
      <c r="I13" s="99">
        <v>280</v>
      </c>
      <c r="J13" s="99">
        <v>280</v>
      </c>
      <c r="K13" s="99"/>
      <c r="L13" s="99"/>
      <c r="M13" s="101"/>
      <c r="N13" s="52" t="s">
        <v>71</v>
      </c>
      <c r="O13" s="52" t="s">
        <v>72</v>
      </c>
      <c r="P13" s="41" t="s">
        <v>36</v>
      </c>
      <c r="Q13" s="41" t="s">
        <v>36</v>
      </c>
      <c r="R13" s="44">
        <v>5575</v>
      </c>
      <c r="S13" s="44">
        <v>150</v>
      </c>
      <c r="T13" s="31" t="s">
        <v>73</v>
      </c>
    </row>
    <row r="14" s="2" customFormat="1" ht="111" customHeight="1" spans="1:20">
      <c r="A14" s="30">
        <v>7</v>
      </c>
      <c r="B14" s="42" t="s">
        <v>74</v>
      </c>
      <c r="C14" s="31" t="s">
        <v>75</v>
      </c>
      <c r="D14" s="30" t="s">
        <v>29</v>
      </c>
      <c r="E14" s="42" t="s">
        <v>76</v>
      </c>
      <c r="F14" s="30" t="s">
        <v>77</v>
      </c>
      <c r="G14" s="30" t="s">
        <v>32</v>
      </c>
      <c r="H14" s="43" t="s">
        <v>78</v>
      </c>
      <c r="I14" s="42">
        <v>500</v>
      </c>
      <c r="J14" s="42">
        <v>500</v>
      </c>
      <c r="K14" s="42"/>
      <c r="L14" s="42"/>
      <c r="M14" s="42"/>
      <c r="N14" s="97" t="s">
        <v>79</v>
      </c>
      <c r="O14" s="97" t="s">
        <v>80</v>
      </c>
      <c r="P14" s="102" t="s">
        <v>37</v>
      </c>
      <c r="Q14" s="30">
        <v>1</v>
      </c>
      <c r="R14" s="30">
        <v>953</v>
      </c>
      <c r="S14" s="30">
        <v>357</v>
      </c>
      <c r="T14" s="33" t="s">
        <v>38</v>
      </c>
    </row>
    <row r="15" s="2" customFormat="1" ht="84" customHeight="1" spans="1:20">
      <c r="A15" s="30">
        <v>8</v>
      </c>
      <c r="B15" s="33" t="s">
        <v>81</v>
      </c>
      <c r="C15" s="31" t="s">
        <v>82</v>
      </c>
      <c r="D15" s="44" t="s">
        <v>29</v>
      </c>
      <c r="E15" s="45" t="s">
        <v>83</v>
      </c>
      <c r="F15" s="31" t="s">
        <v>84</v>
      </c>
      <c r="G15" s="31" t="s">
        <v>69</v>
      </c>
      <c r="H15" s="46" t="s">
        <v>85</v>
      </c>
      <c r="I15" s="99">
        <v>140</v>
      </c>
      <c r="J15" s="99">
        <v>140</v>
      </c>
      <c r="K15" s="99"/>
      <c r="L15" s="99"/>
      <c r="M15" s="101"/>
      <c r="N15" s="37" t="s">
        <v>86</v>
      </c>
      <c r="O15" s="37" t="s">
        <v>87</v>
      </c>
      <c r="P15" s="44" t="s">
        <v>36</v>
      </c>
      <c r="Q15" s="44" t="s">
        <v>36</v>
      </c>
      <c r="R15" s="44">
        <v>3512</v>
      </c>
      <c r="S15" s="44">
        <v>1503</v>
      </c>
      <c r="T15" s="31" t="s">
        <v>73</v>
      </c>
    </row>
    <row r="16" s="2" customFormat="1" ht="68" customHeight="1" spans="1:20">
      <c r="A16" s="30">
        <v>9</v>
      </c>
      <c r="B16" s="42" t="s">
        <v>88</v>
      </c>
      <c r="C16" s="31" t="s">
        <v>89</v>
      </c>
      <c r="D16" s="30" t="s">
        <v>29</v>
      </c>
      <c r="E16" s="42" t="s">
        <v>90</v>
      </c>
      <c r="F16" s="30" t="s">
        <v>91</v>
      </c>
      <c r="G16" s="30" t="s">
        <v>32</v>
      </c>
      <c r="H16" s="43" t="s">
        <v>92</v>
      </c>
      <c r="I16" s="42">
        <v>480</v>
      </c>
      <c r="J16" s="42">
        <v>480</v>
      </c>
      <c r="K16" s="42"/>
      <c r="L16" s="42"/>
      <c r="M16" s="42"/>
      <c r="N16" s="102" t="s">
        <v>93</v>
      </c>
      <c r="O16" s="102" t="s">
        <v>94</v>
      </c>
      <c r="P16" s="98" t="s">
        <v>36</v>
      </c>
      <c r="Q16" s="30" t="s">
        <v>37</v>
      </c>
      <c r="R16" s="30">
        <v>1962</v>
      </c>
      <c r="S16" s="30">
        <v>300</v>
      </c>
      <c r="T16" s="33" t="s">
        <v>38</v>
      </c>
    </row>
    <row r="17" s="2" customFormat="1" ht="78" customHeight="1" spans="1:20">
      <c r="A17" s="30">
        <v>10</v>
      </c>
      <c r="B17" s="47" t="s">
        <v>95</v>
      </c>
      <c r="C17" s="48" t="s">
        <v>40</v>
      </c>
      <c r="D17" s="35" t="s">
        <v>48</v>
      </c>
      <c r="E17" s="36" t="s">
        <v>96</v>
      </c>
      <c r="F17" s="36" t="s">
        <v>91</v>
      </c>
      <c r="G17" s="36" t="s">
        <v>32</v>
      </c>
      <c r="H17" s="49" t="s">
        <v>97</v>
      </c>
      <c r="I17" s="103">
        <v>600</v>
      </c>
      <c r="J17" s="42">
        <v>240</v>
      </c>
      <c r="K17" s="94"/>
      <c r="L17" s="94"/>
      <c r="M17" s="100"/>
      <c r="N17" s="37" t="s">
        <v>98</v>
      </c>
      <c r="O17" s="36" t="s">
        <v>99</v>
      </c>
      <c r="P17" s="36" t="s">
        <v>36</v>
      </c>
      <c r="Q17" s="36" t="s">
        <v>36</v>
      </c>
      <c r="R17" s="30">
        <v>200</v>
      </c>
      <c r="S17" s="30">
        <v>10</v>
      </c>
      <c r="T17" s="33" t="s">
        <v>38</v>
      </c>
    </row>
    <row r="18" s="2" customFormat="1" ht="67" customHeight="1" spans="1:20">
      <c r="A18" s="30">
        <v>11</v>
      </c>
      <c r="B18" s="47" t="s">
        <v>100</v>
      </c>
      <c r="C18" s="48" t="s">
        <v>40</v>
      </c>
      <c r="D18" s="35" t="s">
        <v>48</v>
      </c>
      <c r="E18" s="36" t="s">
        <v>101</v>
      </c>
      <c r="F18" s="36" t="s">
        <v>91</v>
      </c>
      <c r="G18" s="36" t="s">
        <v>32</v>
      </c>
      <c r="H18" s="49" t="s">
        <v>102</v>
      </c>
      <c r="I18" s="103">
        <v>520</v>
      </c>
      <c r="J18" s="42">
        <v>308</v>
      </c>
      <c r="K18" s="94"/>
      <c r="L18" s="94"/>
      <c r="M18" s="100"/>
      <c r="N18" s="37" t="s">
        <v>103</v>
      </c>
      <c r="O18" s="36" t="s">
        <v>104</v>
      </c>
      <c r="P18" s="36" t="s">
        <v>36</v>
      </c>
      <c r="Q18" s="36" t="s">
        <v>36</v>
      </c>
      <c r="R18" s="30">
        <v>100</v>
      </c>
      <c r="S18" s="30">
        <v>15</v>
      </c>
      <c r="T18" s="33" t="s">
        <v>38</v>
      </c>
    </row>
    <row r="19" s="3" customFormat="1" ht="74" customHeight="1" spans="1:20">
      <c r="A19" s="30">
        <v>12</v>
      </c>
      <c r="B19" s="33" t="s">
        <v>105</v>
      </c>
      <c r="C19" s="48" t="s">
        <v>40</v>
      </c>
      <c r="D19" s="31" t="s">
        <v>29</v>
      </c>
      <c r="E19" s="31" t="s">
        <v>106</v>
      </c>
      <c r="F19" s="31" t="s">
        <v>107</v>
      </c>
      <c r="G19" s="30" t="s">
        <v>32</v>
      </c>
      <c r="H19" s="40" t="s">
        <v>108</v>
      </c>
      <c r="I19" s="103">
        <v>720</v>
      </c>
      <c r="J19" s="103">
        <v>720</v>
      </c>
      <c r="K19" s="99"/>
      <c r="L19" s="99"/>
      <c r="M19" s="101"/>
      <c r="N19" s="52" t="s">
        <v>109</v>
      </c>
      <c r="O19" s="52" t="s">
        <v>110</v>
      </c>
      <c r="P19" s="31" t="s">
        <v>36</v>
      </c>
      <c r="Q19" s="31" t="s">
        <v>36</v>
      </c>
      <c r="R19" s="45">
        <v>16900</v>
      </c>
      <c r="S19" s="45">
        <v>474</v>
      </c>
      <c r="T19" s="33" t="s">
        <v>38</v>
      </c>
    </row>
    <row r="20" s="2" customFormat="1" ht="74" customHeight="1" spans="1:20">
      <c r="A20" s="30">
        <v>13</v>
      </c>
      <c r="B20" s="33" t="s">
        <v>111</v>
      </c>
      <c r="C20" s="48" t="s">
        <v>40</v>
      </c>
      <c r="D20" s="31" t="s">
        <v>29</v>
      </c>
      <c r="E20" s="31" t="s">
        <v>112</v>
      </c>
      <c r="F20" s="31" t="s">
        <v>107</v>
      </c>
      <c r="G20" s="36" t="s">
        <v>63</v>
      </c>
      <c r="H20" s="49" t="s">
        <v>113</v>
      </c>
      <c r="I20" s="99">
        <v>560</v>
      </c>
      <c r="J20" s="99">
        <v>560</v>
      </c>
      <c r="K20" s="1"/>
      <c r="L20" s="104"/>
      <c r="M20" s="101"/>
      <c r="N20" s="52" t="s">
        <v>114</v>
      </c>
      <c r="O20" s="52" t="s">
        <v>115</v>
      </c>
      <c r="P20" s="31" t="s">
        <v>36</v>
      </c>
      <c r="Q20" s="154" t="s">
        <v>36</v>
      </c>
      <c r="R20" s="153">
        <v>3000</v>
      </c>
      <c r="S20" s="153">
        <v>200</v>
      </c>
      <c r="T20" s="33" t="s">
        <v>38</v>
      </c>
    </row>
    <row r="21" s="2" customFormat="1" ht="93" customHeight="1" spans="1:20">
      <c r="A21" s="30">
        <v>14</v>
      </c>
      <c r="B21" s="33" t="s">
        <v>116</v>
      </c>
      <c r="C21" s="31" t="s">
        <v>60</v>
      </c>
      <c r="D21" s="31" t="s">
        <v>29</v>
      </c>
      <c r="E21" s="31" t="s">
        <v>112</v>
      </c>
      <c r="F21" s="31" t="s">
        <v>107</v>
      </c>
      <c r="G21" s="36" t="s">
        <v>63</v>
      </c>
      <c r="H21" s="49" t="s">
        <v>117</v>
      </c>
      <c r="I21" s="99">
        <v>700</v>
      </c>
      <c r="J21" s="99"/>
      <c r="K21" s="99">
        <v>700</v>
      </c>
      <c r="L21" s="104"/>
      <c r="M21" s="101"/>
      <c r="N21" s="105" t="s">
        <v>118</v>
      </c>
      <c r="O21" s="36" t="s">
        <v>119</v>
      </c>
      <c r="P21" s="36" t="s">
        <v>36</v>
      </c>
      <c r="Q21" s="36" t="s">
        <v>36</v>
      </c>
      <c r="R21" s="155">
        <v>16900</v>
      </c>
      <c r="S21" s="155">
        <v>467</v>
      </c>
      <c r="T21" s="38" t="s">
        <v>46</v>
      </c>
    </row>
    <row r="22" s="2" customFormat="1" ht="113" customHeight="1" spans="1:20">
      <c r="A22" s="30">
        <v>15</v>
      </c>
      <c r="B22" s="33" t="s">
        <v>120</v>
      </c>
      <c r="C22" s="31" t="s">
        <v>60</v>
      </c>
      <c r="D22" s="31" t="s">
        <v>29</v>
      </c>
      <c r="E22" s="31" t="s">
        <v>121</v>
      </c>
      <c r="F22" s="31" t="s">
        <v>122</v>
      </c>
      <c r="G22" s="30" t="s">
        <v>69</v>
      </c>
      <c r="H22" s="49" t="s">
        <v>123</v>
      </c>
      <c r="I22" s="103">
        <v>700</v>
      </c>
      <c r="K22" s="103">
        <v>700</v>
      </c>
      <c r="L22" s="106"/>
      <c r="M22" s="101"/>
      <c r="N22" s="52" t="s">
        <v>124</v>
      </c>
      <c r="O22" s="52" t="s">
        <v>125</v>
      </c>
      <c r="P22" s="41" t="s">
        <v>36</v>
      </c>
      <c r="Q22" s="41" t="s">
        <v>36</v>
      </c>
      <c r="R22" s="44">
        <v>3500</v>
      </c>
      <c r="S22" s="45">
        <v>203</v>
      </c>
      <c r="T22" s="38" t="s">
        <v>46</v>
      </c>
    </row>
    <row r="23" s="4" customFormat="1" ht="78" customHeight="1" spans="1:20">
      <c r="A23" s="30">
        <v>16</v>
      </c>
      <c r="B23" s="50" t="s">
        <v>126</v>
      </c>
      <c r="C23" s="33" t="s">
        <v>127</v>
      </c>
      <c r="D23" s="51" t="s">
        <v>29</v>
      </c>
      <c r="E23" s="33" t="s">
        <v>128</v>
      </c>
      <c r="F23" s="33" t="s">
        <v>122</v>
      </c>
      <c r="G23" s="30" t="s">
        <v>32</v>
      </c>
      <c r="H23" s="36" t="s">
        <v>129</v>
      </c>
      <c r="I23" s="103">
        <v>300</v>
      </c>
      <c r="J23" s="103">
        <v>300</v>
      </c>
      <c r="K23" s="107"/>
      <c r="L23" s="107"/>
      <c r="M23" s="108"/>
      <c r="N23" s="37" t="s">
        <v>130</v>
      </c>
      <c r="O23" s="37" t="s">
        <v>131</v>
      </c>
      <c r="P23" s="51" t="s">
        <v>36</v>
      </c>
      <c r="Q23" s="51" t="s">
        <v>36</v>
      </c>
      <c r="R23" s="156">
        <v>5000</v>
      </c>
      <c r="S23" s="30">
        <v>100</v>
      </c>
      <c r="T23" s="33" t="s">
        <v>38</v>
      </c>
    </row>
    <row r="24" s="2" customFormat="1" ht="83" customHeight="1" spans="1:20">
      <c r="A24" s="30">
        <v>17</v>
      </c>
      <c r="B24" s="30" t="s">
        <v>132</v>
      </c>
      <c r="C24" s="48" t="s">
        <v>40</v>
      </c>
      <c r="D24" s="30" t="s">
        <v>29</v>
      </c>
      <c r="E24" s="30" t="s">
        <v>133</v>
      </c>
      <c r="F24" s="30" t="s">
        <v>62</v>
      </c>
      <c r="G24" s="31" t="s">
        <v>134</v>
      </c>
      <c r="H24" s="32" t="s">
        <v>135</v>
      </c>
      <c r="I24" s="42">
        <v>120</v>
      </c>
      <c r="J24" s="42">
        <v>120</v>
      </c>
      <c r="K24" s="96"/>
      <c r="L24" s="96"/>
      <c r="M24" s="96"/>
      <c r="N24" s="97" t="s">
        <v>136</v>
      </c>
      <c r="O24" s="97" t="s">
        <v>137</v>
      </c>
      <c r="P24" s="98" t="s">
        <v>36</v>
      </c>
      <c r="Q24" s="152" t="s">
        <v>36</v>
      </c>
      <c r="R24" s="153">
        <v>1456</v>
      </c>
      <c r="S24" s="153">
        <v>16</v>
      </c>
      <c r="T24" s="33" t="s">
        <v>138</v>
      </c>
    </row>
    <row r="25" s="2" customFormat="1" ht="83" customHeight="1" spans="1:20">
      <c r="A25" s="30">
        <v>18</v>
      </c>
      <c r="B25" s="33" t="s">
        <v>139</v>
      </c>
      <c r="C25" s="48" t="s">
        <v>40</v>
      </c>
      <c r="D25" s="31" t="s">
        <v>29</v>
      </c>
      <c r="E25" s="31" t="s">
        <v>140</v>
      </c>
      <c r="F25" s="31" t="s">
        <v>77</v>
      </c>
      <c r="G25" s="31" t="s">
        <v>134</v>
      </c>
      <c r="H25" s="52" t="s">
        <v>141</v>
      </c>
      <c r="I25" s="99">
        <v>120</v>
      </c>
      <c r="J25" s="99">
        <v>120</v>
      </c>
      <c r="K25" s="99"/>
      <c r="L25" s="99"/>
      <c r="M25" s="99"/>
      <c r="N25" s="52" t="s">
        <v>142</v>
      </c>
      <c r="O25" s="109" t="s">
        <v>143</v>
      </c>
      <c r="P25" s="110" t="s">
        <v>36</v>
      </c>
      <c r="Q25" s="110" t="s">
        <v>36</v>
      </c>
      <c r="R25" s="157">
        <v>3572</v>
      </c>
      <c r="S25" s="157">
        <v>66</v>
      </c>
      <c r="T25" s="33" t="s">
        <v>138</v>
      </c>
    </row>
    <row r="26" s="2" customFormat="1" ht="83" customHeight="1" spans="1:20">
      <c r="A26" s="30">
        <v>19</v>
      </c>
      <c r="B26" s="30" t="s">
        <v>144</v>
      </c>
      <c r="C26" s="48" t="s">
        <v>40</v>
      </c>
      <c r="D26" s="30" t="s">
        <v>29</v>
      </c>
      <c r="E26" s="30" t="s">
        <v>145</v>
      </c>
      <c r="F26" s="30" t="s">
        <v>77</v>
      </c>
      <c r="G26" s="30" t="s">
        <v>69</v>
      </c>
      <c r="H26" s="32" t="s">
        <v>146</v>
      </c>
      <c r="I26" s="42">
        <v>280</v>
      </c>
      <c r="J26" s="42">
        <v>280</v>
      </c>
      <c r="K26" s="42"/>
      <c r="L26" s="42"/>
      <c r="M26" s="42"/>
      <c r="N26" s="97" t="s">
        <v>147</v>
      </c>
      <c r="O26" s="97" t="s">
        <v>148</v>
      </c>
      <c r="P26" s="98" t="s">
        <v>36</v>
      </c>
      <c r="Q26" s="152">
        <v>0</v>
      </c>
      <c r="R26" s="30">
        <v>325</v>
      </c>
      <c r="S26" s="30">
        <v>18</v>
      </c>
      <c r="T26" s="31" t="s">
        <v>73</v>
      </c>
    </row>
    <row r="27" s="1" customFormat="1" ht="91" customHeight="1" spans="1:20">
      <c r="A27" s="30">
        <v>20</v>
      </c>
      <c r="B27" s="36" t="s">
        <v>149</v>
      </c>
      <c r="C27" s="31" t="s">
        <v>150</v>
      </c>
      <c r="D27" s="35" t="s">
        <v>48</v>
      </c>
      <c r="E27" s="36" t="s">
        <v>151</v>
      </c>
      <c r="F27" s="36" t="s">
        <v>152</v>
      </c>
      <c r="G27" s="36" t="s">
        <v>32</v>
      </c>
      <c r="H27" s="49" t="s">
        <v>153</v>
      </c>
      <c r="I27" s="103">
        <v>500</v>
      </c>
      <c r="J27" s="42">
        <v>200</v>
      </c>
      <c r="K27" s="94"/>
      <c r="L27" s="94"/>
      <c r="M27" s="100"/>
      <c r="N27" s="111" t="s">
        <v>154</v>
      </c>
      <c r="O27" s="49" t="s">
        <v>155</v>
      </c>
      <c r="P27" s="36" t="s">
        <v>36</v>
      </c>
      <c r="Q27" s="36" t="s">
        <v>36</v>
      </c>
      <c r="R27" s="30">
        <v>2000</v>
      </c>
      <c r="S27" s="30">
        <v>58</v>
      </c>
      <c r="T27" s="33" t="s">
        <v>38</v>
      </c>
    </row>
    <row r="28" s="1" customFormat="1" ht="25" customHeight="1" spans="1:20">
      <c r="A28" s="53"/>
      <c r="B28" s="54" t="s">
        <v>156</v>
      </c>
      <c r="C28" s="55"/>
      <c r="D28" s="55"/>
      <c r="E28" s="55"/>
      <c r="F28" s="55"/>
      <c r="G28" s="55"/>
      <c r="H28" s="56"/>
      <c r="I28" s="112"/>
      <c r="J28" s="88">
        <f>SUM(J29:J30)</f>
        <v>700</v>
      </c>
      <c r="K28" s="88">
        <f>SUM(K29:K30)</f>
        <v>0</v>
      </c>
      <c r="L28" s="88">
        <f>SUM(L29:L30)</f>
        <v>0</v>
      </c>
      <c r="M28" s="88">
        <f>SUM(M29:M30)</f>
        <v>0</v>
      </c>
      <c r="N28" s="113"/>
      <c r="O28" s="113"/>
      <c r="P28" s="114"/>
      <c r="Q28" s="114"/>
      <c r="R28" s="53"/>
      <c r="S28" s="53"/>
      <c r="T28" s="114"/>
    </row>
    <row r="29" s="2" customFormat="1" ht="44" customHeight="1" spans="1:20">
      <c r="A29" s="44">
        <v>21</v>
      </c>
      <c r="B29" s="33" t="s">
        <v>157</v>
      </c>
      <c r="C29" s="33" t="s">
        <v>158</v>
      </c>
      <c r="D29" s="33" t="s">
        <v>29</v>
      </c>
      <c r="E29" s="33" t="s">
        <v>30</v>
      </c>
      <c r="F29" s="33" t="s">
        <v>31</v>
      </c>
      <c r="G29" s="30" t="s">
        <v>32</v>
      </c>
      <c r="H29" s="32" t="s">
        <v>159</v>
      </c>
      <c r="I29" s="42">
        <v>400</v>
      </c>
      <c r="J29" s="42">
        <v>400</v>
      </c>
      <c r="K29" s="96"/>
      <c r="L29" s="96"/>
      <c r="M29" s="115"/>
      <c r="N29" s="37" t="s">
        <v>160</v>
      </c>
      <c r="O29" s="111" t="s">
        <v>161</v>
      </c>
      <c r="P29" s="98" t="s">
        <v>36</v>
      </c>
      <c r="Q29" s="152" t="s">
        <v>37</v>
      </c>
      <c r="R29" s="152">
        <v>500</v>
      </c>
      <c r="S29" s="152">
        <v>500</v>
      </c>
      <c r="T29" s="33" t="s">
        <v>38</v>
      </c>
    </row>
    <row r="30" s="2" customFormat="1" ht="48" customHeight="1" spans="1:20">
      <c r="A30" s="44">
        <v>22</v>
      </c>
      <c r="B30" s="35" t="s">
        <v>162</v>
      </c>
      <c r="C30" s="47" t="s">
        <v>163</v>
      </c>
      <c r="D30" s="35" t="s">
        <v>29</v>
      </c>
      <c r="E30" s="47" t="s">
        <v>30</v>
      </c>
      <c r="F30" s="47" t="s">
        <v>164</v>
      </c>
      <c r="G30" s="35" t="s">
        <v>164</v>
      </c>
      <c r="H30" s="57" t="s">
        <v>165</v>
      </c>
      <c r="I30" s="116">
        <v>300</v>
      </c>
      <c r="J30" s="42">
        <v>300</v>
      </c>
      <c r="K30" s="117"/>
      <c r="L30" s="117"/>
      <c r="M30" s="115"/>
      <c r="N30" s="105" t="s">
        <v>166</v>
      </c>
      <c r="O30" s="111" t="s">
        <v>167</v>
      </c>
      <c r="P30" s="98" t="s">
        <v>36</v>
      </c>
      <c r="Q30" s="152" t="s">
        <v>37</v>
      </c>
      <c r="R30" s="158">
        <v>10000</v>
      </c>
      <c r="S30" s="158">
        <v>3000</v>
      </c>
      <c r="T30" s="33" t="s">
        <v>38</v>
      </c>
    </row>
    <row r="31" s="1" customFormat="1" ht="37" customHeight="1" spans="1:20">
      <c r="A31" s="58"/>
      <c r="B31" s="59" t="s">
        <v>168</v>
      </c>
      <c r="C31" s="60"/>
      <c r="D31" s="60"/>
      <c r="E31" s="60"/>
      <c r="F31" s="60"/>
      <c r="G31" s="60"/>
      <c r="H31" s="61"/>
      <c r="I31" s="118">
        <f>SUM(J31:M31)</f>
        <v>2653.61</v>
      </c>
      <c r="J31" s="88">
        <f>SUM(J32:J44)</f>
        <v>2653.61</v>
      </c>
      <c r="K31" s="88">
        <f>SUM(K32:K36)</f>
        <v>0</v>
      </c>
      <c r="L31" s="88">
        <f>SUM(L32:L36)</f>
        <v>0</v>
      </c>
      <c r="M31" s="88">
        <f>SUM(M32:M36)</f>
        <v>0</v>
      </c>
      <c r="N31" s="119"/>
      <c r="O31" s="119"/>
      <c r="P31" s="120"/>
      <c r="Q31" s="120"/>
      <c r="R31" s="58"/>
      <c r="S31" s="58"/>
      <c r="T31" s="120"/>
    </row>
    <row r="32" s="2" customFormat="1" ht="76" customHeight="1" spans="1:20">
      <c r="A32" s="44">
        <v>23</v>
      </c>
      <c r="B32" s="36" t="s">
        <v>169</v>
      </c>
      <c r="C32" s="33" t="s">
        <v>170</v>
      </c>
      <c r="D32" s="62" t="s">
        <v>48</v>
      </c>
      <c r="E32" s="33" t="s">
        <v>171</v>
      </c>
      <c r="F32" s="33" t="s">
        <v>77</v>
      </c>
      <c r="G32" s="33" t="s">
        <v>32</v>
      </c>
      <c r="H32" s="49" t="s">
        <v>172</v>
      </c>
      <c r="I32" s="121">
        <v>746.96</v>
      </c>
      <c r="J32" s="116">
        <v>301.96</v>
      </c>
      <c r="K32" s="94"/>
      <c r="L32" s="94"/>
      <c r="M32" s="122"/>
      <c r="N32" s="52" t="s">
        <v>173</v>
      </c>
      <c r="O32" s="49" t="s">
        <v>174</v>
      </c>
      <c r="P32" s="36" t="s">
        <v>36</v>
      </c>
      <c r="Q32" s="36" t="s">
        <v>36</v>
      </c>
      <c r="R32" s="30">
        <v>383</v>
      </c>
      <c r="S32" s="30">
        <v>117</v>
      </c>
      <c r="T32" s="33" t="s">
        <v>38</v>
      </c>
    </row>
    <row r="33" s="2" customFormat="1" ht="73" customHeight="1" spans="1:20">
      <c r="A33" s="44">
        <v>24</v>
      </c>
      <c r="B33" s="30" t="s">
        <v>175</v>
      </c>
      <c r="C33" s="33" t="s">
        <v>170</v>
      </c>
      <c r="D33" s="62" t="s">
        <v>48</v>
      </c>
      <c r="E33" s="33" t="s">
        <v>176</v>
      </c>
      <c r="F33" s="33" t="s">
        <v>91</v>
      </c>
      <c r="G33" s="33" t="s">
        <v>177</v>
      </c>
      <c r="H33" s="57" t="s">
        <v>178</v>
      </c>
      <c r="I33" s="116">
        <v>120</v>
      </c>
      <c r="J33" s="116">
        <v>117.95</v>
      </c>
      <c r="K33" s="94"/>
      <c r="L33" s="94"/>
      <c r="M33" s="122"/>
      <c r="N33" s="31" t="s">
        <v>179</v>
      </c>
      <c r="O33" s="49" t="s">
        <v>180</v>
      </c>
      <c r="P33" s="36" t="s">
        <v>36</v>
      </c>
      <c r="Q33" s="36" t="s">
        <v>36</v>
      </c>
      <c r="R33" s="30">
        <v>226</v>
      </c>
      <c r="S33" s="30">
        <v>102</v>
      </c>
      <c r="T33" s="33" t="s">
        <v>138</v>
      </c>
    </row>
    <row r="34" s="2" customFormat="1" ht="90" customHeight="1" spans="1:20">
      <c r="A34" s="44">
        <v>25</v>
      </c>
      <c r="B34" s="36" t="s">
        <v>181</v>
      </c>
      <c r="C34" s="33" t="s">
        <v>170</v>
      </c>
      <c r="D34" s="62" t="s">
        <v>48</v>
      </c>
      <c r="E34" s="33" t="s">
        <v>182</v>
      </c>
      <c r="F34" s="33" t="s">
        <v>122</v>
      </c>
      <c r="G34" s="33" t="s">
        <v>32</v>
      </c>
      <c r="H34" s="49" t="s">
        <v>183</v>
      </c>
      <c r="I34" s="103">
        <v>510</v>
      </c>
      <c r="J34" s="116">
        <v>353.7</v>
      </c>
      <c r="K34" s="94"/>
      <c r="L34" s="94"/>
      <c r="M34" s="122"/>
      <c r="N34" s="73" t="s">
        <v>184</v>
      </c>
      <c r="O34" s="49" t="s">
        <v>185</v>
      </c>
      <c r="P34" s="36" t="s">
        <v>36</v>
      </c>
      <c r="Q34" s="36" t="s">
        <v>36</v>
      </c>
      <c r="R34" s="30">
        <v>1089</v>
      </c>
      <c r="S34" s="30">
        <v>251</v>
      </c>
      <c r="T34" s="33" t="s">
        <v>38</v>
      </c>
    </row>
    <row r="35" s="3" customFormat="1" ht="82" customHeight="1" spans="1:20">
      <c r="A35" s="44">
        <v>26</v>
      </c>
      <c r="B35" s="36" t="s">
        <v>186</v>
      </c>
      <c r="C35" s="33" t="s">
        <v>187</v>
      </c>
      <c r="D35" s="62" t="s">
        <v>29</v>
      </c>
      <c r="E35" s="33" t="s">
        <v>188</v>
      </c>
      <c r="F35" s="33" t="s">
        <v>122</v>
      </c>
      <c r="G35" s="30" t="s">
        <v>32</v>
      </c>
      <c r="H35" s="49" t="s">
        <v>189</v>
      </c>
      <c r="I35" s="103">
        <v>480</v>
      </c>
      <c r="J35" s="116">
        <v>480</v>
      </c>
      <c r="K35" s="94"/>
      <c r="L35" s="94"/>
      <c r="M35" s="122"/>
      <c r="N35" s="73" t="s">
        <v>190</v>
      </c>
      <c r="O35" s="49" t="s">
        <v>191</v>
      </c>
      <c r="P35" s="51" t="s">
        <v>36</v>
      </c>
      <c r="Q35" s="51" t="s">
        <v>36</v>
      </c>
      <c r="R35" s="30">
        <v>356</v>
      </c>
      <c r="S35" s="30">
        <v>68</v>
      </c>
      <c r="T35" s="33" t="s">
        <v>38</v>
      </c>
    </row>
    <row r="36" s="1" customFormat="1" ht="77" customHeight="1" spans="1:20">
      <c r="A36" s="44">
        <v>27</v>
      </c>
      <c r="B36" s="63" t="s">
        <v>192</v>
      </c>
      <c r="C36" s="64" t="s">
        <v>170</v>
      </c>
      <c r="D36" s="65" t="s">
        <v>29</v>
      </c>
      <c r="E36" s="66" t="s">
        <v>193</v>
      </c>
      <c r="F36" s="66" t="s">
        <v>62</v>
      </c>
      <c r="G36" s="66" t="s">
        <v>32</v>
      </c>
      <c r="H36" s="67" t="s">
        <v>194</v>
      </c>
      <c r="I36" s="123">
        <v>150</v>
      </c>
      <c r="J36" s="123">
        <v>150</v>
      </c>
      <c r="K36" s="123"/>
      <c r="L36" s="123"/>
      <c r="M36" s="124"/>
      <c r="N36" s="125" t="s">
        <v>195</v>
      </c>
      <c r="O36" s="125" t="s">
        <v>196</v>
      </c>
      <c r="P36" s="126" t="s">
        <v>36</v>
      </c>
      <c r="Q36" s="126" t="s">
        <v>36</v>
      </c>
      <c r="R36" s="159">
        <v>148</v>
      </c>
      <c r="S36" s="159">
        <v>2</v>
      </c>
      <c r="T36" s="64" t="s">
        <v>38</v>
      </c>
    </row>
    <row r="37" s="5" customFormat="1" ht="119" customHeight="1" spans="1:20">
      <c r="A37" s="44">
        <v>28</v>
      </c>
      <c r="B37" s="30" t="s">
        <v>197</v>
      </c>
      <c r="C37" s="33" t="s">
        <v>170</v>
      </c>
      <c r="D37" s="44" t="s">
        <v>29</v>
      </c>
      <c r="E37" s="45" t="s">
        <v>198</v>
      </c>
      <c r="F37" s="45" t="s">
        <v>42</v>
      </c>
      <c r="G37" s="45" t="s">
        <v>199</v>
      </c>
      <c r="H37" s="68" t="s">
        <v>200</v>
      </c>
      <c r="I37" s="99">
        <v>300</v>
      </c>
      <c r="J37" s="99">
        <v>300</v>
      </c>
      <c r="K37" s="127"/>
      <c r="L37" s="127"/>
      <c r="M37" s="127"/>
      <c r="N37" s="68" t="s">
        <v>201</v>
      </c>
      <c r="O37" s="68" t="s">
        <v>202</v>
      </c>
      <c r="P37" s="44" t="s">
        <v>36</v>
      </c>
      <c r="Q37" s="44" t="s">
        <v>36</v>
      </c>
      <c r="R37" s="44">
        <v>1140</v>
      </c>
      <c r="S37" s="44">
        <v>960</v>
      </c>
      <c r="T37" s="33" t="s">
        <v>38</v>
      </c>
    </row>
    <row r="38" s="6" customFormat="1" ht="75" customHeight="1" spans="1:20">
      <c r="A38" s="44">
        <v>29</v>
      </c>
      <c r="B38" s="69" t="s">
        <v>203</v>
      </c>
      <c r="C38" s="69" t="s">
        <v>170</v>
      </c>
      <c r="D38" s="69" t="s">
        <v>29</v>
      </c>
      <c r="E38" s="69" t="s">
        <v>204</v>
      </c>
      <c r="F38" s="70" t="s">
        <v>50</v>
      </c>
      <c r="G38" s="70" t="s">
        <v>134</v>
      </c>
      <c r="H38" s="71" t="s">
        <v>205</v>
      </c>
      <c r="I38" s="128">
        <v>120</v>
      </c>
      <c r="J38" s="129">
        <v>120</v>
      </c>
      <c r="K38" s="129"/>
      <c r="L38" s="129"/>
      <c r="M38" s="130"/>
      <c r="N38" s="131" t="s">
        <v>206</v>
      </c>
      <c r="O38" s="132" t="s">
        <v>207</v>
      </c>
      <c r="P38" s="133" t="s">
        <v>36</v>
      </c>
      <c r="Q38" s="160" t="s">
        <v>36</v>
      </c>
      <c r="R38" s="161">
        <v>1125</v>
      </c>
      <c r="S38" s="161">
        <v>68</v>
      </c>
      <c r="T38" s="33" t="s">
        <v>138</v>
      </c>
    </row>
    <row r="39" s="6" customFormat="1" ht="77" customHeight="1" spans="1:20">
      <c r="A39" s="44">
        <v>30</v>
      </c>
      <c r="B39" s="72" t="s">
        <v>208</v>
      </c>
      <c r="C39" s="72" t="s">
        <v>209</v>
      </c>
      <c r="D39" s="72" t="s">
        <v>29</v>
      </c>
      <c r="E39" s="72" t="s">
        <v>210</v>
      </c>
      <c r="F39" s="72" t="s">
        <v>50</v>
      </c>
      <c r="G39" s="72" t="s">
        <v>32</v>
      </c>
      <c r="H39" s="73" t="s">
        <v>211</v>
      </c>
      <c r="I39" s="72">
        <v>160</v>
      </c>
      <c r="J39" s="72">
        <v>160</v>
      </c>
      <c r="K39" s="72"/>
      <c r="L39" s="72"/>
      <c r="M39" s="72"/>
      <c r="N39" s="72" t="s">
        <v>212</v>
      </c>
      <c r="O39" s="73" t="s">
        <v>213</v>
      </c>
      <c r="P39" s="72" t="s">
        <v>36</v>
      </c>
      <c r="Q39" s="72" t="s">
        <v>36</v>
      </c>
      <c r="R39" s="72">
        <v>618</v>
      </c>
      <c r="S39" s="72">
        <v>76</v>
      </c>
      <c r="T39" s="33" t="s">
        <v>38</v>
      </c>
    </row>
    <row r="40" s="6" customFormat="1" ht="77" customHeight="1" spans="1:20">
      <c r="A40" s="44">
        <v>31</v>
      </c>
      <c r="B40" s="33" t="s">
        <v>214</v>
      </c>
      <c r="C40" s="31" t="s">
        <v>215</v>
      </c>
      <c r="D40" s="33" t="s">
        <v>29</v>
      </c>
      <c r="E40" s="33" t="s">
        <v>216</v>
      </c>
      <c r="F40" s="33" t="s">
        <v>107</v>
      </c>
      <c r="G40" s="30" t="s">
        <v>134</v>
      </c>
      <c r="H40" s="37" t="s">
        <v>217</v>
      </c>
      <c r="I40" s="127">
        <v>100</v>
      </c>
      <c r="J40" s="127">
        <v>100</v>
      </c>
      <c r="K40" s="134"/>
      <c r="L40" s="134"/>
      <c r="M40" s="134"/>
      <c r="N40" s="73" t="s">
        <v>218</v>
      </c>
      <c r="O40" s="135" t="s">
        <v>219</v>
      </c>
      <c r="P40" s="98" t="s">
        <v>36</v>
      </c>
      <c r="Q40" s="158" t="s">
        <v>36</v>
      </c>
      <c r="R40" s="44">
        <v>702</v>
      </c>
      <c r="S40" s="44">
        <v>48</v>
      </c>
      <c r="T40" s="33" t="s">
        <v>138</v>
      </c>
    </row>
    <row r="41" s="6" customFormat="1" ht="64" customHeight="1" spans="1:20">
      <c r="A41" s="44">
        <v>32</v>
      </c>
      <c r="B41" s="31" t="s">
        <v>220</v>
      </c>
      <c r="C41" s="31" t="s">
        <v>170</v>
      </c>
      <c r="D41" s="31" t="s">
        <v>29</v>
      </c>
      <c r="E41" s="31" t="s">
        <v>221</v>
      </c>
      <c r="F41" s="31" t="s">
        <v>152</v>
      </c>
      <c r="G41" s="31" t="s">
        <v>32</v>
      </c>
      <c r="H41" s="52" t="s">
        <v>222</v>
      </c>
      <c r="I41" s="136">
        <v>260</v>
      </c>
      <c r="J41" s="136">
        <v>260</v>
      </c>
      <c r="K41" s="136"/>
      <c r="L41" s="136"/>
      <c r="M41" s="136"/>
      <c r="N41" s="52" t="s">
        <v>223</v>
      </c>
      <c r="O41" s="52" t="s">
        <v>224</v>
      </c>
      <c r="P41" s="31" t="s">
        <v>36</v>
      </c>
      <c r="Q41" s="31" t="s">
        <v>36</v>
      </c>
      <c r="R41" s="44">
        <v>8016</v>
      </c>
      <c r="S41" s="162">
        <v>157</v>
      </c>
      <c r="T41" s="33" t="s">
        <v>38</v>
      </c>
    </row>
    <row r="42" s="6" customFormat="1" ht="79" customHeight="1" spans="1:20">
      <c r="A42" s="44">
        <v>33</v>
      </c>
      <c r="B42" s="33" t="s">
        <v>225</v>
      </c>
      <c r="C42" s="31" t="s">
        <v>215</v>
      </c>
      <c r="D42" s="31" t="s">
        <v>29</v>
      </c>
      <c r="E42" s="31" t="s">
        <v>226</v>
      </c>
      <c r="F42" s="31" t="s">
        <v>42</v>
      </c>
      <c r="G42" s="30" t="s">
        <v>134</v>
      </c>
      <c r="H42" s="52" t="s">
        <v>227</v>
      </c>
      <c r="I42" s="99">
        <v>100</v>
      </c>
      <c r="J42" s="99">
        <v>100</v>
      </c>
      <c r="K42" s="99"/>
      <c r="L42" s="99"/>
      <c r="M42" s="99"/>
      <c r="N42" s="52" t="s">
        <v>228</v>
      </c>
      <c r="O42" s="52" t="s">
        <v>229</v>
      </c>
      <c r="P42" s="31" t="s">
        <v>36</v>
      </c>
      <c r="Q42" s="31" t="s">
        <v>36</v>
      </c>
      <c r="R42" s="45">
        <v>1730</v>
      </c>
      <c r="S42" s="45">
        <v>316</v>
      </c>
      <c r="T42" s="33" t="s">
        <v>138</v>
      </c>
    </row>
    <row r="43" s="6" customFormat="1" ht="89" customHeight="1" spans="1:20">
      <c r="A43" s="44">
        <v>34</v>
      </c>
      <c r="B43" s="35" t="s">
        <v>230</v>
      </c>
      <c r="C43" s="33" t="s">
        <v>170</v>
      </c>
      <c r="D43" s="35" t="s">
        <v>29</v>
      </c>
      <c r="E43" s="35" t="s">
        <v>231</v>
      </c>
      <c r="F43" s="35" t="s">
        <v>84</v>
      </c>
      <c r="G43" s="36" t="s">
        <v>32</v>
      </c>
      <c r="H43" s="57" t="s">
        <v>232</v>
      </c>
      <c r="I43" s="137">
        <v>100</v>
      </c>
      <c r="J43" s="116">
        <v>100</v>
      </c>
      <c r="K43" s="116"/>
      <c r="L43" s="116"/>
      <c r="M43" s="116"/>
      <c r="N43" s="138" t="s">
        <v>233</v>
      </c>
      <c r="O43" s="138" t="s">
        <v>234</v>
      </c>
      <c r="P43" s="139" t="s">
        <v>36</v>
      </c>
      <c r="Q43" s="139" t="s">
        <v>36</v>
      </c>
      <c r="R43" s="163">
        <v>1101</v>
      </c>
      <c r="S43" s="163">
        <v>10</v>
      </c>
      <c r="T43" s="33" t="s">
        <v>38</v>
      </c>
    </row>
    <row r="44" s="1" customFormat="1" ht="60" customHeight="1" spans="1:20">
      <c r="A44" s="44">
        <v>35</v>
      </c>
      <c r="B44" s="33" t="s">
        <v>235</v>
      </c>
      <c r="C44" s="33" t="s">
        <v>170</v>
      </c>
      <c r="D44" s="33" t="s">
        <v>29</v>
      </c>
      <c r="E44" s="33" t="s">
        <v>236</v>
      </c>
      <c r="F44" s="33" t="s">
        <v>84</v>
      </c>
      <c r="G44" s="33" t="s">
        <v>199</v>
      </c>
      <c r="H44" s="37" t="s">
        <v>237</v>
      </c>
      <c r="I44" s="72">
        <v>110</v>
      </c>
      <c r="J44" s="72">
        <v>110</v>
      </c>
      <c r="K44" s="33"/>
      <c r="L44" s="33"/>
      <c r="M44" s="33"/>
      <c r="N44" s="37" t="s">
        <v>238</v>
      </c>
      <c r="O44" s="33" t="s">
        <v>239</v>
      </c>
      <c r="P44" s="33" t="s">
        <v>36</v>
      </c>
      <c r="Q44" s="33" t="s">
        <v>36</v>
      </c>
      <c r="R44" s="164">
        <v>7448</v>
      </c>
      <c r="S44" s="164">
        <v>306</v>
      </c>
      <c r="T44" s="33" t="s">
        <v>38</v>
      </c>
    </row>
    <row r="45" s="1" customFormat="1" ht="25" customHeight="1" spans="1:20">
      <c r="A45" s="74"/>
      <c r="B45" s="75" t="s">
        <v>240</v>
      </c>
      <c r="C45" s="76"/>
      <c r="D45" s="76"/>
      <c r="E45" s="76"/>
      <c r="F45" s="76"/>
      <c r="G45" s="76"/>
      <c r="H45" s="29"/>
      <c r="I45" s="94"/>
      <c r="J45" s="94"/>
      <c r="K45" s="94"/>
      <c r="L45" s="94"/>
      <c r="M45" s="122"/>
      <c r="N45" s="140"/>
      <c r="O45" s="140"/>
      <c r="P45" s="141"/>
      <c r="Q45" s="141"/>
      <c r="R45" s="74"/>
      <c r="S45" s="74"/>
      <c r="T45" s="141"/>
    </row>
    <row r="46" s="2" customFormat="1" ht="24" customHeight="1" spans="1:20">
      <c r="A46" s="77"/>
      <c r="B46" s="78" t="s">
        <v>241</v>
      </c>
      <c r="C46" s="79"/>
      <c r="D46" s="79"/>
      <c r="E46" s="79"/>
      <c r="F46" s="79"/>
      <c r="G46" s="79"/>
      <c r="H46" s="80"/>
      <c r="I46" s="142"/>
      <c r="J46" s="142"/>
      <c r="K46" s="142"/>
      <c r="L46" s="142"/>
      <c r="M46" s="143"/>
      <c r="N46" s="144"/>
      <c r="O46" s="144"/>
      <c r="P46" s="145"/>
      <c r="Q46" s="145"/>
      <c r="R46" s="77"/>
      <c r="S46" s="77"/>
      <c r="T46" s="145"/>
    </row>
    <row r="47" s="2" customFormat="1" ht="24" customHeight="1" spans="1:20">
      <c r="A47" s="77"/>
      <c r="B47" s="78" t="s">
        <v>241</v>
      </c>
      <c r="C47" s="79"/>
      <c r="D47" s="79"/>
      <c r="E47" s="79"/>
      <c r="F47" s="79"/>
      <c r="G47" s="79"/>
      <c r="H47" s="80"/>
      <c r="I47" s="142"/>
      <c r="J47" s="142"/>
      <c r="K47" s="142"/>
      <c r="L47" s="142"/>
      <c r="M47" s="143"/>
      <c r="N47" s="144"/>
      <c r="O47" s="144"/>
      <c r="P47" s="145"/>
      <c r="Q47" s="145"/>
      <c r="R47" s="77"/>
      <c r="S47" s="77"/>
      <c r="T47" s="145"/>
    </row>
    <row r="48" s="1" customFormat="1" ht="25" customHeight="1" spans="1:20">
      <c r="A48" s="74"/>
      <c r="B48" s="75" t="s">
        <v>242</v>
      </c>
      <c r="C48" s="76"/>
      <c r="D48" s="76"/>
      <c r="E48" s="76"/>
      <c r="F48" s="76"/>
      <c r="G48" s="76"/>
      <c r="H48" s="29"/>
      <c r="I48" s="94">
        <f>SUM(J48:M48)</f>
        <v>400</v>
      </c>
      <c r="J48" s="88">
        <f>SUM(J49:J49)</f>
        <v>400</v>
      </c>
      <c r="K48" s="88">
        <f>SUM(K49:K49)</f>
        <v>0</v>
      </c>
      <c r="L48" s="88">
        <f>SUM(L49:L49)</f>
        <v>0</v>
      </c>
      <c r="M48" s="88">
        <f>SUM(M49:M49)</f>
        <v>0</v>
      </c>
      <c r="N48" s="140"/>
      <c r="O48" s="140"/>
      <c r="P48" s="141"/>
      <c r="Q48" s="141"/>
      <c r="R48" s="74"/>
      <c r="S48" s="74"/>
      <c r="T48" s="141"/>
    </row>
    <row r="49" s="1" customFormat="1" ht="46" customHeight="1" spans="1:20">
      <c r="A49" s="44">
        <v>36</v>
      </c>
      <c r="B49" s="33" t="s">
        <v>243</v>
      </c>
      <c r="C49" s="33" t="s">
        <v>244</v>
      </c>
      <c r="D49" s="33" t="s">
        <v>29</v>
      </c>
      <c r="E49" s="33" t="s">
        <v>30</v>
      </c>
      <c r="F49" s="33" t="s">
        <v>245</v>
      </c>
      <c r="G49" s="33" t="s">
        <v>245</v>
      </c>
      <c r="H49" s="37" t="s">
        <v>246</v>
      </c>
      <c r="I49" s="42">
        <v>400</v>
      </c>
      <c r="J49" s="42">
        <v>400</v>
      </c>
      <c r="K49" s="117"/>
      <c r="L49" s="117"/>
      <c r="M49" s="96"/>
      <c r="N49" s="37" t="s">
        <v>247</v>
      </c>
      <c r="O49" s="37" t="s">
        <v>248</v>
      </c>
      <c r="P49" s="98" t="s">
        <v>36</v>
      </c>
      <c r="Q49" s="152" t="s">
        <v>37</v>
      </c>
      <c r="R49" s="153">
        <v>3500</v>
      </c>
      <c r="S49" s="152">
        <v>3500</v>
      </c>
      <c r="T49" s="33" t="s">
        <v>38</v>
      </c>
    </row>
    <row r="50" s="1" customFormat="1" ht="25" customHeight="1" spans="1:20">
      <c r="A50" s="74"/>
      <c r="B50" s="75" t="s">
        <v>249</v>
      </c>
      <c r="C50" s="76"/>
      <c r="D50" s="76"/>
      <c r="E50" s="76"/>
      <c r="F50" s="76"/>
      <c r="G50" s="76"/>
      <c r="H50" s="29"/>
      <c r="I50" s="94">
        <f>I51</f>
        <v>200</v>
      </c>
      <c r="J50" s="94">
        <f>J51</f>
        <v>200</v>
      </c>
      <c r="K50" s="94">
        <f>K51</f>
        <v>0</v>
      </c>
      <c r="L50" s="94">
        <f>L51</f>
        <v>0</v>
      </c>
      <c r="M50" s="94">
        <f>M51</f>
        <v>0</v>
      </c>
      <c r="N50" s="140"/>
      <c r="O50" s="140"/>
      <c r="P50" s="141"/>
      <c r="Q50" s="141"/>
      <c r="R50" s="74"/>
      <c r="S50" s="74"/>
      <c r="T50" s="141"/>
    </row>
    <row r="51" s="2" customFormat="1" ht="67" customHeight="1" spans="1:20">
      <c r="A51" s="44">
        <v>37</v>
      </c>
      <c r="B51" s="33" t="s">
        <v>250</v>
      </c>
      <c r="C51" s="33" t="s">
        <v>187</v>
      </c>
      <c r="D51" s="33" t="s">
        <v>29</v>
      </c>
      <c r="E51" s="33" t="s">
        <v>251</v>
      </c>
      <c r="F51" s="33" t="s">
        <v>252</v>
      </c>
      <c r="G51" s="33" t="s">
        <v>32</v>
      </c>
      <c r="H51" s="37" t="s">
        <v>253</v>
      </c>
      <c r="I51" s="42">
        <v>200</v>
      </c>
      <c r="J51" s="42">
        <v>200</v>
      </c>
      <c r="K51" s="33"/>
      <c r="L51" s="33"/>
      <c r="M51" s="33"/>
      <c r="N51" s="37" t="s">
        <v>254</v>
      </c>
      <c r="O51" s="33" t="s">
        <v>255</v>
      </c>
      <c r="P51" s="33" t="s">
        <v>36</v>
      </c>
      <c r="Q51" s="33" t="s">
        <v>36</v>
      </c>
      <c r="R51" s="30">
        <v>1000</v>
      </c>
      <c r="S51" s="30">
        <v>100</v>
      </c>
      <c r="T51" s="33" t="s">
        <v>38</v>
      </c>
    </row>
    <row r="52" s="1" customFormat="1" ht="54" customHeight="1" spans="1:20">
      <c r="A52" s="81" t="s">
        <v>256</v>
      </c>
      <c r="B52" s="82"/>
      <c r="C52" s="83"/>
      <c r="D52" s="83"/>
      <c r="E52" s="83"/>
      <c r="F52" s="83"/>
      <c r="G52" s="83"/>
      <c r="H52" s="83"/>
      <c r="I52" s="146"/>
      <c r="J52" s="146"/>
      <c r="K52" s="146"/>
      <c r="L52" s="146"/>
      <c r="M52" s="146"/>
      <c r="N52" s="83"/>
      <c r="O52" s="83"/>
      <c r="P52" s="83"/>
      <c r="Q52" s="83"/>
      <c r="R52" s="165"/>
      <c r="S52" s="165"/>
      <c r="T52" s="150"/>
    </row>
  </sheetData>
  <autoFilter xmlns:etc="http://www.wps.cn/officeDocument/2017/etCustomData" ref="A5:T52" etc:filterBottomFollowUsedRange="0">
    <extLst/>
  </autoFilter>
  <mergeCells count="25">
    <mergeCell ref="A2:T2"/>
    <mergeCell ref="A3:S3"/>
    <mergeCell ref="I4:M4"/>
    <mergeCell ref="B7:G7"/>
    <mergeCell ref="B28:G28"/>
    <mergeCell ref="B31:G31"/>
    <mergeCell ref="B45:G45"/>
    <mergeCell ref="B48:G48"/>
    <mergeCell ref="B50:G50"/>
    <mergeCell ref="A52:S52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O4:O5"/>
    <mergeCell ref="P4:P5"/>
    <mergeCell ref="Q4:Q5"/>
    <mergeCell ref="R4:R5"/>
    <mergeCell ref="S4:S5"/>
    <mergeCell ref="T4:T5"/>
  </mergeCells>
  <pageMargins left="0.75" right="0.75" top="1" bottom="1" header="0.5" footer="0.5"/>
  <pageSetup paperSize="9" scale="5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大理州直属党政机关单位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项目库项目汇总表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州农业局办公室</dc:creator>
  <cp:lastModifiedBy>Administrator</cp:lastModifiedBy>
  <dcterms:created xsi:type="dcterms:W3CDTF">2024-07-26T02:29:00Z</dcterms:created>
  <dcterms:modified xsi:type="dcterms:W3CDTF">2024-12-18T06:45:14Z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8FB778BBB6A04C84AC41AFBFD86B3203_12</vt:lpwstr>
  </property>
</Properties>
</file>