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90" windowWidth="28800" windowHeight="12375"/>
  </bookViews>
  <sheets>
    <sheet name="附件1" sheetId="4" r:id="rId1"/>
    <sheet name="附件2" sheetId="10" r:id="rId2"/>
    <sheet name="附件3" sheetId="5" r:id="rId3"/>
    <sheet name="附件4" sheetId="2" r:id="rId4"/>
    <sheet name="附件5" sheetId="7" r:id="rId5"/>
    <sheet name="附件6土地" sheetId="11" r:id="rId6"/>
    <sheet name="附件7-8矿产" sheetId="3" r:id="rId7"/>
    <sheet name="附件9-10矿产" sheetId="19" r:id="rId8"/>
    <sheet name="附件11森林" sheetId="17" r:id="rId9"/>
    <sheet name="附件12湿地" sheetId="9" r:id="rId10"/>
    <sheet name="附件13水" sheetId="12" r:id="rId11"/>
    <sheet name="附件14自然保护地" sheetId="13" r:id="rId12"/>
    <sheet name="附件15自然保护地" sheetId="14" r:id="rId13"/>
    <sheet name="附件16名词" sheetId="8" r:id="rId14"/>
  </sheets>
  <definedNames>
    <definedName name="_xlnm.Print_Area" localSheetId="0">附件1!$A$1:$F$41</definedName>
    <definedName name="_xlnm.Print_Area" localSheetId="12">附件15自然保护地!$A$1:$E$36</definedName>
    <definedName name="_xlnm.Print_Area" localSheetId="3">附件4!$A$1:$J$25</definedName>
    <definedName name="_xlnm.Print_Area" localSheetId="7">'附件9-10矿产'!$A$1:$I$19</definedName>
    <definedName name="_xlnm.Print_Titles" localSheetId="11">附件14自然保护地!$1:$5</definedName>
  </definedNames>
  <calcPr calcId="144525"/>
</workbook>
</file>

<file path=xl/calcChain.xml><?xml version="1.0" encoding="utf-8"?>
<calcChain xmlns="http://schemas.openxmlformats.org/spreadsheetml/2006/main">
  <c r="J7" i="12" l="1"/>
  <c r="C7" i="19" l="1"/>
  <c r="B7" i="19"/>
  <c r="Q8" i="17" l="1"/>
  <c r="C10" i="17"/>
  <c r="C11" i="17"/>
  <c r="C8" i="17" s="1"/>
  <c r="C12" i="17"/>
  <c r="C13" i="17"/>
  <c r="C14" i="17"/>
  <c r="C15" i="17"/>
  <c r="C16" i="17"/>
  <c r="C17" i="17"/>
  <c r="C18" i="17"/>
  <c r="C19" i="17"/>
  <c r="C20" i="17"/>
  <c r="C9" i="17"/>
  <c r="D8" i="17"/>
  <c r="E8" i="17"/>
  <c r="F8" i="17"/>
  <c r="G8" i="17"/>
  <c r="H8" i="17"/>
  <c r="I8" i="17"/>
  <c r="J8" i="17"/>
  <c r="K8" i="17"/>
  <c r="L8" i="17"/>
  <c r="M8" i="17"/>
  <c r="N8" i="17"/>
  <c r="O8" i="17"/>
  <c r="B8" i="17"/>
  <c r="P8" i="17" s="1"/>
  <c r="H20" i="17"/>
  <c r="H19" i="17"/>
  <c r="H18" i="17"/>
  <c r="H17" i="17"/>
  <c r="H16" i="17"/>
  <c r="H15" i="17"/>
  <c r="H14" i="17"/>
  <c r="H13" i="17"/>
  <c r="H12" i="17"/>
  <c r="H11" i="17"/>
  <c r="H10" i="17"/>
  <c r="H9" i="17"/>
  <c r="D10" i="17"/>
  <c r="D11" i="17"/>
  <c r="D12" i="17"/>
  <c r="P12" i="17" s="1"/>
  <c r="D13" i="17"/>
  <c r="D14" i="17"/>
  <c r="D15" i="17"/>
  <c r="D16" i="17"/>
  <c r="P16" i="17" s="1"/>
  <c r="D17" i="17"/>
  <c r="D18" i="17"/>
  <c r="D19" i="17"/>
  <c r="D20" i="17"/>
  <c r="P20" i="17" s="1"/>
  <c r="D9" i="17"/>
  <c r="P9" i="17"/>
  <c r="P10" i="17"/>
  <c r="P11" i="17"/>
  <c r="P13" i="17"/>
  <c r="P14" i="17"/>
  <c r="P15" i="17"/>
  <c r="P17" i="17"/>
  <c r="P18" i="17"/>
  <c r="P19" i="17"/>
  <c r="D23" i="14" l="1"/>
  <c r="D29" i="14" l="1"/>
  <c r="D20" i="14"/>
  <c r="D17" i="14" l="1"/>
  <c r="D14" i="14"/>
  <c r="D7" i="14"/>
  <c r="G17" i="13"/>
  <c r="G6" i="13" s="1"/>
  <c r="G13" i="13"/>
  <c r="G7" i="13"/>
  <c r="W8" i="9" l="1"/>
  <c r="C11" i="9"/>
  <c r="D15" i="9"/>
  <c r="C19" i="9"/>
  <c r="S20" i="9"/>
  <c r="S19" i="9"/>
  <c r="S18" i="9"/>
  <c r="S17" i="9"/>
  <c r="S16" i="9"/>
  <c r="S15" i="9"/>
  <c r="S14" i="9"/>
  <c r="S13" i="9"/>
  <c r="S12" i="9"/>
  <c r="S11" i="9"/>
  <c r="S10" i="9"/>
  <c r="S9" i="9"/>
  <c r="O20" i="9"/>
  <c r="N20" i="9" s="1"/>
  <c r="O19" i="9"/>
  <c r="N19" i="9" s="1"/>
  <c r="O18" i="9"/>
  <c r="N18" i="9" s="1"/>
  <c r="O17" i="9"/>
  <c r="N17" i="9" s="1"/>
  <c r="O16" i="9"/>
  <c r="N16" i="9" s="1"/>
  <c r="O15" i="9"/>
  <c r="N15" i="9" s="1"/>
  <c r="O14" i="9"/>
  <c r="N14" i="9" s="1"/>
  <c r="O13" i="9"/>
  <c r="N13" i="9" s="1"/>
  <c r="O12" i="9"/>
  <c r="N12" i="9" s="1"/>
  <c r="O11" i="9"/>
  <c r="N11" i="9" s="1"/>
  <c r="O10" i="9"/>
  <c r="O9" i="9"/>
  <c r="N9" i="9" s="1"/>
  <c r="J20" i="9"/>
  <c r="D20" i="9" s="1"/>
  <c r="J19" i="9"/>
  <c r="D19" i="9" s="1"/>
  <c r="J18" i="9"/>
  <c r="D18" i="9" s="1"/>
  <c r="J17" i="9"/>
  <c r="D17" i="9" s="1"/>
  <c r="J16" i="9"/>
  <c r="D16" i="9" s="1"/>
  <c r="J15" i="9"/>
  <c r="J14" i="9"/>
  <c r="D14" i="9" s="1"/>
  <c r="J13" i="9"/>
  <c r="D13" i="9" s="1"/>
  <c r="J12" i="9"/>
  <c r="D12" i="9" s="1"/>
  <c r="J11" i="9"/>
  <c r="D11" i="9" s="1"/>
  <c r="J10" i="9"/>
  <c r="J9" i="9"/>
  <c r="D9" i="9" s="1"/>
  <c r="F10" i="9"/>
  <c r="C10" i="9" s="1"/>
  <c r="F11" i="9"/>
  <c r="F12" i="9"/>
  <c r="F13" i="9"/>
  <c r="C13" i="9" s="1"/>
  <c r="F14" i="9"/>
  <c r="C14" i="9" s="1"/>
  <c r="B14" i="9" s="1"/>
  <c r="F15" i="9"/>
  <c r="E15" i="9" s="1"/>
  <c r="F16" i="9"/>
  <c r="F17" i="9"/>
  <c r="E17" i="9" s="1"/>
  <c r="F18" i="9"/>
  <c r="C18" i="9" s="1"/>
  <c r="B18" i="9" s="1"/>
  <c r="F19" i="9"/>
  <c r="E19" i="9" s="1"/>
  <c r="F20" i="9"/>
  <c r="F9" i="9"/>
  <c r="C9" i="9" s="1"/>
  <c r="G8" i="9"/>
  <c r="H8" i="9"/>
  <c r="I8" i="9"/>
  <c r="K8" i="9"/>
  <c r="L8" i="9"/>
  <c r="M8" i="9"/>
  <c r="P8" i="9"/>
  <c r="Q8" i="9"/>
  <c r="R8" i="9"/>
  <c r="T8" i="9"/>
  <c r="U8" i="9"/>
  <c r="V8" i="9"/>
  <c r="P8" i="11"/>
  <c r="O8" i="11"/>
  <c r="N8" i="11"/>
  <c r="M8" i="11"/>
  <c r="L8" i="11"/>
  <c r="K8" i="11"/>
  <c r="J8" i="11"/>
  <c r="I8" i="11"/>
  <c r="H8" i="11"/>
  <c r="G8" i="11"/>
  <c r="F8" i="11"/>
  <c r="E8" i="11"/>
  <c r="D8" i="11"/>
  <c r="C8" i="11"/>
  <c r="B9" i="9" l="1"/>
  <c r="B13" i="9"/>
  <c r="E20" i="9"/>
  <c r="C16" i="9"/>
  <c r="C12" i="9"/>
  <c r="J8" i="9"/>
  <c r="O8" i="9"/>
  <c r="C17" i="9"/>
  <c r="B10" i="9"/>
  <c r="B16" i="9"/>
  <c r="W16" i="9" s="1"/>
  <c r="B12" i="9"/>
  <c r="W12" i="9" s="1"/>
  <c r="E18" i="9"/>
  <c r="E14" i="9"/>
  <c r="E10" i="9"/>
  <c r="B17" i="9"/>
  <c r="E9" i="9"/>
  <c r="E13" i="9"/>
  <c r="C20" i="9"/>
  <c r="B20" i="9" s="1"/>
  <c r="C15" i="9"/>
  <c r="B15" i="9" s="1"/>
  <c r="E16" i="9"/>
  <c r="E12" i="9"/>
  <c r="N10" i="9"/>
  <c r="D8" i="9"/>
  <c r="B11" i="9"/>
  <c r="F8" i="9"/>
  <c r="S8" i="9"/>
  <c r="E11" i="9"/>
  <c r="D10" i="9"/>
  <c r="B19" i="9"/>
  <c r="W19" i="9"/>
  <c r="W13" i="9"/>
  <c r="B8" i="9" l="1"/>
  <c r="C8" i="9"/>
  <c r="N8" i="9"/>
  <c r="W9" i="9"/>
  <c r="E8" i="9"/>
  <c r="W20" i="9"/>
  <c r="W14" i="9"/>
  <c r="W17" i="9"/>
  <c r="W10" i="9"/>
  <c r="W15" i="9"/>
  <c r="W18" i="9"/>
  <c r="W11" i="9"/>
  <c r="E29" i="7" l="1"/>
  <c r="B29" i="7"/>
  <c r="E28" i="7"/>
  <c r="B28" i="7"/>
  <c r="G27" i="7"/>
  <c r="F27" i="7"/>
  <c r="E27" i="7"/>
  <c r="D27" i="7"/>
  <c r="C27" i="7"/>
  <c r="B27" i="7"/>
  <c r="E26" i="7"/>
  <c r="B26" i="7"/>
  <c r="E25" i="7"/>
  <c r="B25" i="7"/>
  <c r="E24" i="7"/>
  <c r="B24" i="7"/>
  <c r="G23" i="7"/>
  <c r="F23" i="7"/>
  <c r="E23" i="7"/>
  <c r="D23" i="7"/>
  <c r="C23" i="7"/>
  <c r="B23" i="7"/>
  <c r="E22" i="7"/>
  <c r="B22" i="7"/>
  <c r="E21" i="7"/>
  <c r="B21" i="7"/>
  <c r="E20" i="7"/>
  <c r="B20" i="7"/>
  <c r="E19" i="7"/>
  <c r="B19" i="7"/>
  <c r="E18" i="7"/>
  <c r="B18" i="7"/>
  <c r="E17" i="7"/>
  <c r="B17" i="7"/>
  <c r="E16" i="7"/>
  <c r="B16" i="7"/>
  <c r="E15" i="7"/>
  <c r="B15" i="7"/>
  <c r="E14" i="7"/>
  <c r="B14" i="7"/>
  <c r="E13" i="7"/>
  <c r="B13" i="7"/>
  <c r="E12" i="7"/>
  <c r="B12" i="7"/>
  <c r="E11" i="7"/>
  <c r="B11" i="7"/>
  <c r="G10" i="7"/>
  <c r="F10" i="7"/>
  <c r="E10" i="7"/>
  <c r="D10" i="7"/>
  <c r="C10" i="7"/>
  <c r="B10" i="7"/>
  <c r="E9" i="7"/>
  <c r="B9" i="7"/>
  <c r="G8" i="7"/>
  <c r="F8" i="7"/>
  <c r="E8" i="7"/>
  <c r="D8" i="7"/>
  <c r="C8" i="7"/>
  <c r="B8" i="7"/>
  <c r="G7" i="7"/>
  <c r="F7" i="7"/>
  <c r="E7" i="7"/>
  <c r="D7" i="7"/>
  <c r="C7" i="7"/>
  <c r="B7" i="7"/>
  <c r="B25" i="2"/>
  <c r="B24" i="2"/>
  <c r="B23" i="2"/>
  <c r="B22" i="2"/>
  <c r="B21" i="2"/>
  <c r="B20" i="2"/>
  <c r="B19" i="2"/>
  <c r="B18" i="2"/>
  <c r="B17" i="2"/>
  <c r="J16" i="2"/>
  <c r="I16" i="2"/>
  <c r="H16" i="2"/>
  <c r="G16" i="2"/>
  <c r="F16" i="2"/>
  <c r="E16" i="2"/>
  <c r="D16" i="2"/>
  <c r="C16" i="2"/>
  <c r="B16" i="2"/>
  <c r="B15" i="2"/>
  <c r="B14" i="2"/>
  <c r="B13" i="2"/>
  <c r="B12" i="2"/>
  <c r="B11" i="2"/>
  <c r="B10" i="2"/>
  <c r="B9" i="2"/>
  <c r="J8" i="2"/>
  <c r="I8" i="2"/>
  <c r="H8" i="2"/>
  <c r="G8" i="2"/>
  <c r="F8" i="2"/>
  <c r="E8" i="2"/>
  <c r="D8" i="2"/>
  <c r="C8" i="2"/>
  <c r="B8" i="2"/>
  <c r="J7" i="2"/>
  <c r="I7" i="2"/>
  <c r="H7" i="2"/>
  <c r="G7" i="2"/>
  <c r="F7" i="2"/>
  <c r="E7" i="2"/>
  <c r="D7" i="2"/>
  <c r="C7" i="2"/>
  <c r="B7" i="2"/>
</calcChain>
</file>

<file path=xl/sharedStrings.xml><?xml version="1.0" encoding="utf-8"?>
<sst xmlns="http://schemas.openxmlformats.org/spreadsheetml/2006/main" count="931" uniqueCount="693">
  <si>
    <t>附件1</t>
  </si>
  <si>
    <t>*本数据由大理州国资委提供</t>
  </si>
  <si>
    <t>项            目</t>
  </si>
  <si>
    <t>本期金额</t>
  </si>
  <si>
    <t>上期金额</t>
  </si>
  <si>
    <t>项           目</t>
  </si>
  <si>
    <t>一、营业总收入</t>
  </si>
  <si>
    <t xml:space="preserve">    减：营业外支出</t>
  </si>
  <si>
    <t xml:space="preserve">    其中：营业收入</t>
  </si>
  <si>
    <t>四、利润总额（亏损总额以“－”号填列）</t>
  </si>
  <si>
    <t xml:space="preserve">       △利息收入</t>
  </si>
  <si>
    <t xml:space="preserve">    减：所得税费用</t>
  </si>
  <si>
    <t xml:space="preserve">       △已赚保费</t>
  </si>
  <si>
    <t>五、净利润（净亏损以“－”号填列）</t>
  </si>
  <si>
    <t xml:space="preserve">       △手续费及佣金收入</t>
  </si>
  <si>
    <t xml:space="preserve">   （一）按所有权归属分类:</t>
  </si>
  <si>
    <t>——</t>
  </si>
  <si>
    <t>二、营业总成本</t>
  </si>
  <si>
    <t xml:space="preserve">        归属于母公司所有者的净利润</t>
  </si>
  <si>
    <t xml:space="preserve">    其中：营业成本</t>
  </si>
  <si>
    <t xml:space="preserve">       *少数股东损益</t>
  </si>
  <si>
    <t xml:space="preserve">       △利息支出</t>
  </si>
  <si>
    <t xml:space="preserve">   （二）按经营持续性分类:</t>
  </si>
  <si>
    <t xml:space="preserve">       △手续费及佣金支出</t>
  </si>
  <si>
    <t xml:space="preserve">        持续经营净利润</t>
  </si>
  <si>
    <t xml:space="preserve">       △退保金</t>
  </si>
  <si>
    <t xml:space="preserve">        终止经营净利润</t>
  </si>
  <si>
    <t xml:space="preserve">       △赔付支出净额</t>
  </si>
  <si>
    <t>六、其他综合收益的税后净额</t>
  </si>
  <si>
    <t xml:space="preserve">       △提取保险责任准备金净额</t>
  </si>
  <si>
    <t xml:space="preserve">    归属于母公司所有者的其他综合收益的税后净额</t>
  </si>
  <si>
    <t xml:space="preserve">       △保单红利支出</t>
  </si>
  <si>
    <t xml:space="preserve">   （一）不能重分类进损益的其他综合收益</t>
  </si>
  <si>
    <t xml:space="preserve">       △分保费用</t>
  </si>
  <si>
    <t xml:space="preserve">          重新计量设定受益计划变动额</t>
  </si>
  <si>
    <t xml:space="preserve">         税金及附加</t>
  </si>
  <si>
    <t xml:space="preserve">          权益法下不能转损益的其他综合收益</t>
  </si>
  <si>
    <t xml:space="preserve">         销售费用</t>
  </si>
  <si>
    <t xml:space="preserve">        ☆其他权益工具投资公允价值变动</t>
  </si>
  <si>
    <t xml:space="preserve">         管理费用</t>
  </si>
  <si>
    <t xml:space="preserve">        ☆企业自身信用风险公允价值变动</t>
  </si>
  <si>
    <t xml:space="preserve">         研发费用</t>
  </si>
  <si>
    <t xml:space="preserve">          其他</t>
  </si>
  <si>
    <t xml:space="preserve">         财务费用</t>
  </si>
  <si>
    <t xml:space="preserve">   （二）将重分类进损益的其他综合收益</t>
  </si>
  <si>
    <t xml:space="preserve">           其中：利息费用</t>
  </si>
  <si>
    <t xml:space="preserve">          权益法下可转损益的其他综合收益</t>
  </si>
  <si>
    <t xml:space="preserve">                 利息收入</t>
  </si>
  <si>
    <t xml:space="preserve">        ☆其他债权投资公允价值变动</t>
  </si>
  <si>
    <t xml:space="preserve">                 汇兑净损失（净收益以“-”号填列）</t>
  </si>
  <si>
    <t xml:space="preserve">          可供出售金融资产公允价值变动损益</t>
  </si>
  <si>
    <t xml:space="preserve">         其他</t>
  </si>
  <si>
    <t xml:space="preserve">        ☆金融资产重分类计入其他综合收益的金额</t>
  </si>
  <si>
    <t xml:space="preserve">     加：其他收益</t>
  </si>
  <si>
    <t xml:space="preserve">          持有至到期投资重分类为可供出售金融资产损益</t>
  </si>
  <si>
    <t xml:space="preserve">         投资收益（损失以“-”号填列）</t>
  </si>
  <si>
    <t xml:space="preserve">        ☆其他债权投资信用减值准备</t>
  </si>
  <si>
    <t xml:space="preserve">           其中：对联营企业和合营企业的投资收益</t>
  </si>
  <si>
    <t xml:space="preserve">          现金流量套期储备（现金流量套期损益的有效部分）</t>
  </si>
  <si>
    <t xml:space="preserve">               ☆以摊余成本计量的金融资产终止确认收益</t>
  </si>
  <si>
    <t xml:space="preserve">          外币财务报表折算差额</t>
  </si>
  <si>
    <t xml:space="preserve">       △汇兑收益（损失以“-”号填列）</t>
  </si>
  <si>
    <t xml:space="preserve">       ☆净敞口套期收益（损失以“-”号填列）</t>
  </si>
  <si>
    <t xml:space="preserve">   *归属于少数股东的其他综合收益的税后净额</t>
  </si>
  <si>
    <t xml:space="preserve">         公允价值变动收益（损失以“-”号填列）</t>
  </si>
  <si>
    <t>七、综合收益总额</t>
  </si>
  <si>
    <t xml:space="preserve">       ☆信用减值损失（损失以“-”号填列）</t>
  </si>
  <si>
    <t xml:space="preserve">    归属于母公司所有者的综合收益总额</t>
  </si>
  <si>
    <t xml:space="preserve">         资产减值损失（损失以“-”号填列）</t>
  </si>
  <si>
    <t xml:space="preserve">   *归属于少数股东的综合收益总额</t>
  </si>
  <si>
    <t xml:space="preserve">         资产处置收益（损失以“-”号填列）</t>
  </si>
  <si>
    <t>八、每股收益：</t>
  </si>
  <si>
    <t>三、营业利润（亏损以“－”号填列）</t>
  </si>
  <si>
    <t xml:space="preserve">    基本每股收益</t>
  </si>
  <si>
    <t xml:space="preserve">    加：营业外收入</t>
  </si>
  <si>
    <t xml:space="preserve">    稀释每股收益</t>
  </si>
  <si>
    <t xml:space="preserve">        其中：政府补助</t>
  </si>
  <si>
    <t/>
  </si>
  <si>
    <t>注:表中带*科目为合并会计报表专用；加△楷体项目为金融类企业专用；加☆为执行新收入/新金融工具准则企业适用。</t>
  </si>
  <si>
    <t>期末余额</t>
  </si>
  <si>
    <t>期初余额</t>
  </si>
  <si>
    <t>流动资产：</t>
  </si>
  <si>
    <t>流动负债：</t>
  </si>
  <si>
    <t xml:space="preserve">        货币资金</t>
  </si>
  <si>
    <t xml:space="preserve">        短期借款</t>
  </si>
  <si>
    <t xml:space="preserve">      △结算备付金</t>
  </si>
  <si>
    <t xml:space="preserve">      △向中央银行借款</t>
  </si>
  <si>
    <t xml:space="preserve">      △拆出资金</t>
  </si>
  <si>
    <t xml:space="preserve">      △拆入资金</t>
  </si>
  <si>
    <t xml:space="preserve">      ☆交易性金融资产</t>
  </si>
  <si>
    <t xml:space="preserve">      ☆交易性金融负债</t>
  </si>
  <si>
    <t xml:space="preserve">        以公允价值计量且其变动计入当期损益的金融资产</t>
  </si>
  <si>
    <t xml:space="preserve">        以公允价值计量且其变动计入当期损益的金融负债</t>
  </si>
  <si>
    <t xml:space="preserve">        衍生金融资产</t>
  </si>
  <si>
    <t xml:space="preserve">        衍生金融负债</t>
  </si>
  <si>
    <t xml:space="preserve">        应收票据</t>
  </si>
  <si>
    <t xml:space="preserve">        应付票据</t>
  </si>
  <si>
    <t xml:space="preserve">        应收账款</t>
  </si>
  <si>
    <t xml:space="preserve">        应付账款</t>
  </si>
  <si>
    <t xml:space="preserve">      ☆应收款项融资</t>
  </si>
  <si>
    <t xml:space="preserve">        预收款项</t>
  </si>
  <si>
    <t xml:space="preserve">        预付款项</t>
  </si>
  <si>
    <t xml:space="preserve">      ☆合同负债</t>
  </si>
  <si>
    <t xml:space="preserve">      △应收保费</t>
  </si>
  <si>
    <t xml:space="preserve">      △卖出回购金融资产款</t>
  </si>
  <si>
    <t xml:space="preserve">      △应收分保账款</t>
  </si>
  <si>
    <t xml:space="preserve">      △吸收存款及同业存放</t>
  </si>
  <si>
    <t xml:space="preserve">      △应收分保合同准备金</t>
  </si>
  <si>
    <t xml:space="preserve">      △代理买卖证券款</t>
  </si>
  <si>
    <t xml:space="preserve">        其他应收款</t>
  </si>
  <si>
    <t xml:space="preserve">      △代理承销证券款</t>
  </si>
  <si>
    <t xml:space="preserve">            其中：应收股利</t>
  </si>
  <si>
    <t xml:space="preserve">        应付职工薪酬</t>
  </si>
  <si>
    <t xml:space="preserve">      △买入返售金融资产</t>
  </si>
  <si>
    <t xml:space="preserve">            其中：应付工资</t>
  </si>
  <si>
    <t xml:space="preserve">        存货</t>
  </si>
  <si>
    <t xml:space="preserve">                  应付福利费</t>
  </si>
  <si>
    <t xml:space="preserve">            其中：原材料</t>
  </si>
  <si>
    <t xml:space="preserve">                     #其中：职工奖励及福利基金</t>
  </si>
  <si>
    <t xml:space="preserve">                  库存商品（产成品）</t>
  </si>
  <si>
    <t xml:space="preserve">        应交税费</t>
  </si>
  <si>
    <t xml:space="preserve">      ☆合同资产</t>
  </si>
  <si>
    <t xml:space="preserve">            其中：应交税金</t>
  </si>
  <si>
    <t xml:space="preserve">        持有待售资产</t>
  </si>
  <si>
    <t xml:space="preserve">        其他应付款</t>
  </si>
  <si>
    <t xml:space="preserve">        一年内到期的非流动资产</t>
  </si>
  <si>
    <t xml:space="preserve">            其中：应付股利</t>
  </si>
  <si>
    <t xml:space="preserve">        其他流动资产</t>
  </si>
  <si>
    <t xml:space="preserve">      △应付手续费及佣金</t>
  </si>
  <si>
    <t>流动资产合计</t>
  </si>
  <si>
    <t xml:space="preserve">      △应付分保账款</t>
  </si>
  <si>
    <t>非流动资产：</t>
  </si>
  <si>
    <t xml:space="preserve">        持有待售负债</t>
  </si>
  <si>
    <t xml:space="preserve">      △发放贷款和垫款</t>
  </si>
  <si>
    <t xml:space="preserve">        一年内到期的非流动负债</t>
  </si>
  <si>
    <t xml:space="preserve">      ☆债权投资</t>
  </si>
  <si>
    <t xml:space="preserve">        其他流动负债</t>
  </si>
  <si>
    <t xml:space="preserve">        可供出售金融资产</t>
  </si>
  <si>
    <t>流动负债合计</t>
  </si>
  <si>
    <t xml:space="preserve">      ☆其他债权投资</t>
  </si>
  <si>
    <t>非流动负债：</t>
  </si>
  <si>
    <t xml:space="preserve">        持有至到期投资</t>
  </si>
  <si>
    <t xml:space="preserve">      △保险合同准备金</t>
  </si>
  <si>
    <t xml:space="preserve">        长期应收款</t>
  </si>
  <si>
    <t xml:space="preserve">        长期借款</t>
  </si>
  <si>
    <t xml:space="preserve">        长期股权投资</t>
  </si>
  <si>
    <t xml:space="preserve">        应付债券</t>
  </si>
  <si>
    <t xml:space="preserve">      ☆其他权益工具投资</t>
  </si>
  <si>
    <t xml:space="preserve">            其中：优先股</t>
  </si>
  <si>
    <t xml:space="preserve">      ☆其他非流动金融资产</t>
  </si>
  <si>
    <t xml:space="preserve">                  永续债</t>
  </si>
  <si>
    <t xml:space="preserve">        投资性房地产</t>
  </si>
  <si>
    <t xml:space="preserve">      ☆租赁负债</t>
  </si>
  <si>
    <t xml:space="preserve">        固定资产</t>
  </si>
  <si>
    <t xml:space="preserve">        长期应付款</t>
  </si>
  <si>
    <t xml:space="preserve">            其中：固定资产原价</t>
  </si>
  <si>
    <t xml:space="preserve">        长期应付职工薪酬</t>
  </si>
  <si>
    <t xml:space="preserve">                  累计折旧</t>
  </si>
  <si>
    <t xml:space="preserve">        预计负债</t>
  </si>
  <si>
    <t xml:space="preserve">                  固定资产减值准备</t>
  </si>
  <si>
    <t xml:space="preserve">        递延收益</t>
  </si>
  <si>
    <t xml:space="preserve">        在建工程</t>
  </si>
  <si>
    <t xml:space="preserve">        递延所得税负债</t>
  </si>
  <si>
    <t xml:space="preserve">        生产性生物资产</t>
  </si>
  <si>
    <t xml:space="preserve">        其他非流动负债</t>
  </si>
  <si>
    <t xml:space="preserve">        油气资产</t>
  </si>
  <si>
    <t xml:space="preserve">            其中：特准储备基金</t>
  </si>
  <si>
    <t xml:space="preserve">      ☆使用权资产</t>
  </si>
  <si>
    <t>非流动负债合计</t>
  </si>
  <si>
    <t xml:space="preserve">        无形资产</t>
  </si>
  <si>
    <t>负 债 合 计</t>
  </si>
  <si>
    <t xml:space="preserve">        开发支出</t>
  </si>
  <si>
    <t>所有者权益（或股东权益）：</t>
  </si>
  <si>
    <t xml:space="preserve">        商誉</t>
  </si>
  <si>
    <t xml:space="preserve">        实收资本（或股本）</t>
  </si>
  <si>
    <t xml:space="preserve">        长期待摊费用</t>
  </si>
  <si>
    <t xml:space="preserve">            国家资本</t>
  </si>
  <si>
    <t xml:space="preserve">        递延所得税资产</t>
  </si>
  <si>
    <t xml:space="preserve">            国有法人资本</t>
  </si>
  <si>
    <t xml:space="preserve">        其他非流动资产</t>
  </si>
  <si>
    <t xml:space="preserve">            集体资本</t>
  </si>
  <si>
    <t xml:space="preserve">            其中：特准储备物资</t>
  </si>
  <si>
    <t xml:space="preserve">            民营资本</t>
  </si>
  <si>
    <t>非流动资产合计</t>
  </si>
  <si>
    <t xml:space="preserve">            外商资本</t>
  </si>
  <si>
    <t xml:space="preserve">       #减：已归还投资</t>
  </si>
  <si>
    <t xml:space="preserve">        实收资本（或股本）净额</t>
  </si>
  <si>
    <t xml:space="preserve">        资本公积</t>
  </si>
  <si>
    <t xml:space="preserve">        减：库存股</t>
  </si>
  <si>
    <t xml:space="preserve">        其他综合收益</t>
  </si>
  <si>
    <t xml:space="preserve">        盈余公积</t>
  </si>
  <si>
    <t xml:space="preserve">            其中：法定公积金</t>
  </si>
  <si>
    <t xml:space="preserve">                  任意公积金</t>
  </si>
  <si>
    <t xml:space="preserve">      △一般风险准备</t>
  </si>
  <si>
    <t xml:space="preserve">        未分配利润</t>
  </si>
  <si>
    <t>归属于母公司所有者权益（或股东权益）合计</t>
  </si>
  <si>
    <t xml:space="preserve">       *少数股东权益</t>
  </si>
  <si>
    <t>所有者权益（或股东权益）合计</t>
  </si>
  <si>
    <t>资  产  总  计</t>
  </si>
  <si>
    <t>负债和所有者权益（或股东权益）总计</t>
  </si>
  <si>
    <t>注：表中带*科目为合并会计报表专用；加△楷体项目为金融类企业专用；带#项目为外商投资企业专用；加☆项目为执行新收入/新租赁/新金融工具准则企业适用。</t>
  </si>
  <si>
    <r>
      <rPr>
        <sz val="12"/>
        <color rgb="FF000000"/>
        <rFont val="Times New Roman"/>
        <family val="1"/>
      </rPr>
      <t>*</t>
    </r>
    <r>
      <rPr>
        <sz val="12"/>
        <color rgb="FF000000"/>
        <rFont val="方正仿宋简体"/>
        <family val="4"/>
        <charset val="134"/>
      </rPr>
      <t>本数据由大理州财政局提供</t>
    </r>
  </si>
  <si>
    <r>
      <rPr>
        <sz val="12"/>
        <color theme="1"/>
        <rFont val="方正仿宋简体"/>
        <family val="4"/>
        <charset val="134"/>
      </rPr>
      <t>单位：亿元，保留两位小数</t>
    </r>
  </si>
  <si>
    <r>
      <rPr>
        <b/>
        <sz val="12"/>
        <color rgb="FF000000"/>
        <rFont val="方正仿宋简体"/>
        <family val="4"/>
        <charset val="134"/>
      </rPr>
      <t>合计</t>
    </r>
  </si>
  <si>
    <r>
      <rPr>
        <sz val="11"/>
        <color theme="1"/>
        <rFont val="方正仿宋简体"/>
        <family val="4"/>
        <charset val="134"/>
      </rPr>
      <t>单位：亿元，保留两位小数</t>
    </r>
  </si>
  <si>
    <r>
      <rPr>
        <sz val="12"/>
        <color rgb="FF000000"/>
        <rFont val="方正仿宋简体"/>
        <family val="4"/>
        <charset val="134"/>
      </rPr>
      <t>合计</t>
    </r>
  </si>
  <si>
    <r>
      <rPr>
        <sz val="11"/>
        <color rgb="FF000000"/>
        <rFont val="Times New Roman"/>
        <family val="1"/>
      </rPr>
      <t xml:space="preserve"> *</t>
    </r>
    <r>
      <rPr>
        <sz val="11"/>
        <color rgb="FF000000"/>
        <rFont val="方正仿宋简体"/>
        <family val="4"/>
        <charset val="134"/>
      </rPr>
      <t>本数据由大理州财政局提供</t>
    </r>
    <r>
      <rPr>
        <sz val="11"/>
        <color theme="1"/>
        <rFont val="方正仿宋简体"/>
        <family val="4"/>
        <charset val="134"/>
      </rPr>
      <t>　</t>
    </r>
  </si>
  <si>
    <t>单位类型</t>
  </si>
  <si>
    <t>资产总体情况</t>
  </si>
  <si>
    <r>
      <rPr>
        <sz val="11"/>
        <color theme="1"/>
        <rFont val="方正仿宋简体"/>
        <family val="4"/>
        <charset val="134"/>
      </rPr>
      <t>资产总额</t>
    </r>
  </si>
  <si>
    <r>
      <rPr>
        <sz val="11"/>
        <color theme="1"/>
        <rFont val="方正仿宋简体"/>
        <family val="4"/>
        <charset val="134"/>
      </rPr>
      <t>流动资产</t>
    </r>
  </si>
  <si>
    <r>
      <rPr>
        <sz val="11"/>
        <color theme="1"/>
        <rFont val="方正仿宋简体"/>
        <family val="4"/>
        <charset val="134"/>
      </rPr>
      <t>固定资产</t>
    </r>
  </si>
  <si>
    <r>
      <rPr>
        <sz val="11"/>
        <color theme="1"/>
        <rFont val="方正仿宋简体"/>
        <family val="4"/>
        <charset val="134"/>
      </rPr>
      <t>无形资产</t>
    </r>
  </si>
  <si>
    <r>
      <rPr>
        <sz val="11"/>
        <color theme="1"/>
        <rFont val="方正仿宋简体"/>
        <family val="4"/>
        <charset val="134"/>
      </rPr>
      <t>在建工程</t>
    </r>
  </si>
  <si>
    <r>
      <rPr>
        <sz val="11"/>
        <color theme="1"/>
        <rFont val="方正仿宋简体"/>
        <family val="4"/>
        <charset val="134"/>
      </rPr>
      <t>长期投资</t>
    </r>
  </si>
  <si>
    <r>
      <rPr>
        <sz val="11"/>
        <color theme="1"/>
        <rFont val="方正仿宋简体"/>
        <family val="4"/>
        <charset val="134"/>
      </rPr>
      <t>公共基础设施等其他行政事业性国有资产</t>
    </r>
  </si>
  <si>
    <r>
      <rPr>
        <sz val="11"/>
        <color theme="1"/>
        <rFont val="方正仿宋简体"/>
        <family val="4"/>
        <charset val="134"/>
      </rPr>
      <t>其他资产</t>
    </r>
  </si>
  <si>
    <r>
      <rPr>
        <sz val="11"/>
        <color theme="1"/>
        <rFont val="方正仿宋简体"/>
        <family val="4"/>
        <charset val="134"/>
      </rPr>
      <t>小计</t>
    </r>
  </si>
  <si>
    <t>其中：
货币资金</t>
  </si>
  <si>
    <r>
      <rPr>
        <sz val="12"/>
        <color rgb="FF000000"/>
        <rFont val="Times New Roman"/>
        <family val="1"/>
      </rPr>
      <t xml:space="preserve">  </t>
    </r>
    <r>
      <rPr>
        <sz val="12"/>
        <color rgb="FF000000"/>
        <rFont val="方正仿宋简体"/>
        <family val="4"/>
        <charset val="134"/>
      </rPr>
      <t>（一）行政单位（按性质）</t>
    </r>
  </si>
  <si>
    <r>
      <rPr>
        <sz val="12"/>
        <color rgb="FF000000"/>
        <rFont val="Times New Roman"/>
        <family val="1"/>
      </rPr>
      <t xml:space="preserve">      1.</t>
    </r>
    <r>
      <rPr>
        <sz val="12"/>
        <color rgb="FF000000"/>
        <rFont val="方正仿宋简体"/>
        <family val="4"/>
        <charset val="134"/>
      </rPr>
      <t>共产党机关</t>
    </r>
  </si>
  <si>
    <r>
      <rPr>
        <sz val="12"/>
        <color rgb="FF000000"/>
        <rFont val="Times New Roman"/>
        <family val="1"/>
      </rPr>
      <t xml:space="preserve">      2.</t>
    </r>
    <r>
      <rPr>
        <sz val="12"/>
        <color rgb="FF000000"/>
        <rFont val="方正仿宋简体"/>
        <family val="4"/>
        <charset val="134"/>
      </rPr>
      <t>政府机关</t>
    </r>
  </si>
  <si>
    <r>
      <rPr>
        <sz val="12"/>
        <color rgb="FF000000"/>
        <rFont val="Times New Roman"/>
        <family val="1"/>
      </rPr>
      <t xml:space="preserve">      3.</t>
    </r>
    <r>
      <rPr>
        <sz val="12"/>
        <color rgb="FF000000"/>
        <rFont val="方正仿宋简体"/>
        <family val="4"/>
        <charset val="134"/>
      </rPr>
      <t>人大机关</t>
    </r>
  </si>
  <si>
    <r>
      <rPr>
        <sz val="12"/>
        <color rgb="FF000000"/>
        <rFont val="Times New Roman"/>
        <family val="1"/>
      </rPr>
      <t xml:space="preserve">      4.</t>
    </r>
    <r>
      <rPr>
        <sz val="12"/>
        <color rgb="FF000000"/>
        <rFont val="方正仿宋简体"/>
        <family val="4"/>
        <charset val="134"/>
      </rPr>
      <t>政协机关</t>
    </r>
  </si>
  <si>
    <r>
      <rPr>
        <sz val="12"/>
        <color rgb="FF000000"/>
        <rFont val="Times New Roman"/>
        <family val="1"/>
      </rPr>
      <t xml:space="preserve">      5.</t>
    </r>
    <r>
      <rPr>
        <sz val="12"/>
        <color rgb="FF000000"/>
        <rFont val="方正仿宋简体"/>
        <family val="4"/>
        <charset val="134"/>
      </rPr>
      <t>群众团体</t>
    </r>
  </si>
  <si>
    <r>
      <rPr>
        <sz val="12"/>
        <color rgb="FF000000"/>
        <rFont val="Times New Roman"/>
        <family val="1"/>
      </rPr>
      <t xml:space="preserve">      6.</t>
    </r>
    <r>
      <rPr>
        <sz val="12"/>
        <color rgb="FF000000"/>
        <rFont val="方正仿宋简体"/>
        <family val="4"/>
        <charset val="134"/>
      </rPr>
      <t>民主党派</t>
    </r>
  </si>
  <si>
    <r>
      <rPr>
        <sz val="12"/>
        <color rgb="FF000000"/>
        <rFont val="Times New Roman"/>
        <family val="1"/>
      </rPr>
      <t xml:space="preserve">      7.</t>
    </r>
    <r>
      <rPr>
        <sz val="12"/>
        <color rgb="FF000000"/>
        <rFont val="方正仿宋简体"/>
        <family val="4"/>
        <charset val="134"/>
      </rPr>
      <t>政法机关</t>
    </r>
  </si>
  <si>
    <r>
      <rPr>
        <sz val="12"/>
        <color rgb="FF000000"/>
        <rFont val="Times New Roman"/>
        <family val="1"/>
      </rPr>
      <t xml:space="preserve">  </t>
    </r>
    <r>
      <rPr>
        <sz val="12"/>
        <color rgb="FF000000"/>
        <rFont val="方正仿宋简体"/>
        <family val="4"/>
        <charset val="134"/>
      </rPr>
      <t>（二）事业单位</t>
    </r>
  </si>
  <si>
    <r>
      <rPr>
        <sz val="12"/>
        <color rgb="FF000000"/>
        <rFont val="Times New Roman"/>
        <family val="1"/>
      </rPr>
      <t xml:space="preserve">      </t>
    </r>
    <r>
      <rPr>
        <sz val="12"/>
        <color rgb="FF000000"/>
        <rFont val="方正仿宋简体"/>
        <family val="4"/>
        <charset val="134"/>
      </rPr>
      <t>（</t>
    </r>
    <r>
      <rPr>
        <sz val="12"/>
        <color rgb="FF000000"/>
        <rFont val="Times New Roman"/>
        <family val="1"/>
      </rPr>
      <t>1</t>
    </r>
    <r>
      <rPr>
        <sz val="12"/>
        <color rgb="FF000000"/>
        <rFont val="方正仿宋简体"/>
        <family val="4"/>
        <charset val="134"/>
      </rPr>
      <t>）农、林、牧、渔业</t>
    </r>
  </si>
  <si>
    <r>
      <rPr>
        <sz val="12"/>
        <color rgb="FF000000"/>
        <rFont val="Times New Roman"/>
        <family val="1"/>
      </rPr>
      <t xml:space="preserve">      </t>
    </r>
    <r>
      <rPr>
        <sz val="12"/>
        <color rgb="FF000000"/>
        <rFont val="方正仿宋简体"/>
        <family val="4"/>
        <charset val="134"/>
      </rPr>
      <t>（</t>
    </r>
    <r>
      <rPr>
        <sz val="12"/>
        <color rgb="FF000000"/>
        <rFont val="Times New Roman"/>
        <family val="1"/>
      </rPr>
      <t>2</t>
    </r>
    <r>
      <rPr>
        <sz val="12"/>
        <color rgb="FF000000"/>
        <rFont val="方正仿宋简体"/>
        <family val="4"/>
        <charset val="134"/>
      </rPr>
      <t>）交通运输、仓储和邮政业</t>
    </r>
  </si>
  <si>
    <r>
      <rPr>
        <sz val="12"/>
        <color rgb="FF000000"/>
        <rFont val="Times New Roman"/>
        <family val="1"/>
      </rPr>
      <t xml:space="preserve">      </t>
    </r>
    <r>
      <rPr>
        <sz val="12"/>
        <color rgb="FF000000"/>
        <rFont val="方正仿宋简体"/>
        <family val="4"/>
        <charset val="134"/>
      </rPr>
      <t>（</t>
    </r>
    <r>
      <rPr>
        <sz val="12"/>
        <color rgb="FF000000"/>
        <rFont val="Times New Roman"/>
        <family val="1"/>
      </rPr>
      <t>3</t>
    </r>
    <r>
      <rPr>
        <sz val="12"/>
        <color rgb="FF000000"/>
        <rFont val="方正仿宋简体"/>
        <family val="4"/>
        <charset val="134"/>
      </rPr>
      <t>）科学研究和技术服务业</t>
    </r>
  </si>
  <si>
    <r>
      <rPr>
        <sz val="12"/>
        <color rgb="FF000000"/>
        <rFont val="Times New Roman"/>
        <family val="1"/>
      </rPr>
      <t xml:space="preserve">      </t>
    </r>
    <r>
      <rPr>
        <sz val="12"/>
        <color rgb="FF000000"/>
        <rFont val="方正仿宋简体"/>
        <family val="4"/>
        <charset val="134"/>
      </rPr>
      <t>（</t>
    </r>
    <r>
      <rPr>
        <sz val="12"/>
        <color rgb="FF000000"/>
        <rFont val="Times New Roman"/>
        <family val="1"/>
      </rPr>
      <t>4</t>
    </r>
    <r>
      <rPr>
        <sz val="12"/>
        <color rgb="FF000000"/>
        <rFont val="方正仿宋简体"/>
        <family val="4"/>
        <charset val="134"/>
      </rPr>
      <t>）水利、环境和公共设施管理业</t>
    </r>
  </si>
  <si>
    <r>
      <rPr>
        <sz val="12"/>
        <color rgb="FF000000"/>
        <rFont val="Times New Roman"/>
        <family val="1"/>
      </rPr>
      <t xml:space="preserve">      </t>
    </r>
    <r>
      <rPr>
        <sz val="12"/>
        <color rgb="FF000000"/>
        <rFont val="方正仿宋简体"/>
        <family val="4"/>
        <charset val="134"/>
      </rPr>
      <t>（</t>
    </r>
    <r>
      <rPr>
        <sz val="12"/>
        <color rgb="FF000000"/>
        <rFont val="Times New Roman"/>
        <family val="1"/>
      </rPr>
      <t>5</t>
    </r>
    <r>
      <rPr>
        <sz val="12"/>
        <color rgb="FF000000"/>
        <rFont val="方正仿宋简体"/>
        <family val="4"/>
        <charset val="134"/>
      </rPr>
      <t>）教育</t>
    </r>
  </si>
  <si>
    <r>
      <rPr>
        <sz val="12"/>
        <color rgb="FF000000"/>
        <rFont val="Times New Roman"/>
        <family val="1"/>
      </rPr>
      <t xml:space="preserve">      </t>
    </r>
    <r>
      <rPr>
        <sz val="12"/>
        <color rgb="FF000000"/>
        <rFont val="方正仿宋简体"/>
        <family val="4"/>
        <charset val="134"/>
      </rPr>
      <t>（</t>
    </r>
    <r>
      <rPr>
        <sz val="12"/>
        <color rgb="FF000000"/>
        <rFont val="Times New Roman"/>
        <family val="1"/>
      </rPr>
      <t>6</t>
    </r>
    <r>
      <rPr>
        <sz val="12"/>
        <color rgb="FF000000"/>
        <rFont val="方正仿宋简体"/>
        <family val="4"/>
        <charset val="134"/>
      </rPr>
      <t>）卫生和社会工作</t>
    </r>
  </si>
  <si>
    <r>
      <rPr>
        <sz val="12"/>
        <color rgb="FF000000"/>
        <rFont val="Times New Roman"/>
        <family val="1"/>
      </rPr>
      <t xml:space="preserve">      </t>
    </r>
    <r>
      <rPr>
        <sz val="12"/>
        <color rgb="FF000000"/>
        <rFont val="方正仿宋简体"/>
        <family val="4"/>
        <charset val="134"/>
      </rPr>
      <t>（</t>
    </r>
    <r>
      <rPr>
        <sz val="12"/>
        <color rgb="FF000000"/>
        <rFont val="Times New Roman"/>
        <family val="1"/>
      </rPr>
      <t>7</t>
    </r>
    <r>
      <rPr>
        <sz val="12"/>
        <color rgb="FF000000"/>
        <rFont val="方正仿宋简体"/>
        <family val="4"/>
        <charset val="134"/>
      </rPr>
      <t>）文化、体育和娱乐业</t>
    </r>
  </si>
  <si>
    <r>
      <rPr>
        <sz val="12"/>
        <color rgb="FF000000"/>
        <rFont val="Times New Roman"/>
        <family val="1"/>
      </rPr>
      <t xml:space="preserve">      </t>
    </r>
    <r>
      <rPr>
        <sz val="12"/>
        <color rgb="FF000000"/>
        <rFont val="方正仿宋简体"/>
        <family val="4"/>
        <charset val="134"/>
      </rPr>
      <t>（</t>
    </r>
    <r>
      <rPr>
        <sz val="12"/>
        <color rgb="FF000000"/>
        <rFont val="Times New Roman"/>
        <family val="1"/>
      </rPr>
      <t>8</t>
    </r>
    <r>
      <rPr>
        <sz val="12"/>
        <color rgb="FF000000"/>
        <rFont val="方正仿宋简体"/>
        <family val="4"/>
        <charset val="134"/>
      </rPr>
      <t>）公共管理、社会保障和社会组织</t>
    </r>
  </si>
  <si>
    <r>
      <rPr>
        <sz val="12"/>
        <color rgb="FF000000"/>
        <rFont val="Times New Roman"/>
        <family val="1"/>
      </rPr>
      <t xml:space="preserve">      </t>
    </r>
    <r>
      <rPr>
        <sz val="12"/>
        <color rgb="FF000000"/>
        <rFont val="方正仿宋简体"/>
        <family val="4"/>
        <charset val="134"/>
      </rPr>
      <t>（</t>
    </r>
    <r>
      <rPr>
        <sz val="12"/>
        <color rgb="FF000000"/>
        <rFont val="Times New Roman"/>
        <family val="1"/>
      </rPr>
      <t>9</t>
    </r>
    <r>
      <rPr>
        <sz val="12"/>
        <color rgb="FF000000"/>
        <rFont val="方正仿宋简体"/>
        <family val="4"/>
        <charset val="134"/>
      </rPr>
      <t>）其他</t>
    </r>
  </si>
  <si>
    <r>
      <rPr>
        <sz val="12"/>
        <color rgb="FF000000"/>
        <rFont val="方正仿宋简体"/>
        <family val="4"/>
        <charset val="134"/>
      </rPr>
      <t>项</t>
    </r>
    <r>
      <rPr>
        <sz val="12"/>
        <color rgb="FF000000"/>
        <rFont val="Times New Roman"/>
        <family val="1"/>
      </rPr>
      <t xml:space="preserve">    </t>
    </r>
    <r>
      <rPr>
        <sz val="12"/>
        <color rgb="FF000000"/>
        <rFont val="方正仿宋简体"/>
        <family val="4"/>
        <charset val="134"/>
      </rPr>
      <t>目</t>
    </r>
  </si>
  <si>
    <r>
      <rPr>
        <sz val="12"/>
        <color rgb="FF000000"/>
        <rFont val="Times New Roman"/>
        <family val="1"/>
      </rPr>
      <t>2019</t>
    </r>
    <r>
      <rPr>
        <sz val="12"/>
        <color rgb="FF000000"/>
        <rFont val="方正仿宋简体"/>
        <family val="4"/>
        <charset val="134"/>
      </rPr>
      <t>年</t>
    </r>
  </si>
  <si>
    <r>
      <rPr>
        <sz val="12"/>
        <color rgb="FF000000"/>
        <rFont val="Times New Roman"/>
        <family val="1"/>
      </rPr>
      <t>2020</t>
    </r>
    <r>
      <rPr>
        <sz val="12"/>
        <color rgb="FF000000"/>
        <rFont val="方正仿宋简体"/>
        <family val="4"/>
        <charset val="134"/>
      </rPr>
      <t>年</t>
    </r>
  </si>
  <si>
    <r>
      <rPr>
        <sz val="12"/>
        <color rgb="FF000000"/>
        <rFont val="方正仿宋简体"/>
        <family val="4"/>
        <charset val="134"/>
      </rPr>
      <t>行政单位</t>
    </r>
  </si>
  <si>
    <r>
      <rPr>
        <sz val="12"/>
        <color rgb="FF000000"/>
        <rFont val="方正仿宋简体"/>
        <family val="4"/>
        <charset val="134"/>
      </rPr>
      <t>事业单位</t>
    </r>
  </si>
  <si>
    <r>
      <rPr>
        <b/>
        <sz val="12"/>
        <color rgb="FF000000"/>
        <rFont val="方正仿宋简体"/>
        <family val="4"/>
        <charset val="134"/>
      </rPr>
      <t>一、资产有偿使用收益情况</t>
    </r>
  </si>
  <si>
    <r>
      <rPr>
        <sz val="12"/>
        <color rgb="FF000000"/>
        <rFont val="Times New Roman"/>
        <family val="1"/>
      </rPr>
      <t xml:space="preserve"> </t>
    </r>
    <r>
      <rPr>
        <sz val="12"/>
        <color rgb="FF000000"/>
        <rFont val="方正仿宋简体"/>
        <family val="4"/>
        <charset val="134"/>
      </rPr>
      <t>（一）出租出借</t>
    </r>
  </si>
  <si>
    <r>
      <rPr>
        <sz val="12"/>
        <color rgb="FF000000"/>
        <rFont val="Times New Roman"/>
        <family val="1"/>
      </rPr>
      <t xml:space="preserve">    1.</t>
    </r>
    <r>
      <rPr>
        <sz val="12"/>
        <color rgb="FF000000"/>
        <rFont val="方正仿宋简体"/>
        <family val="4"/>
        <charset val="134"/>
      </rPr>
      <t>流动资产</t>
    </r>
  </si>
  <si>
    <r>
      <rPr>
        <sz val="12"/>
        <color rgb="FF000000"/>
        <rFont val="Times New Roman"/>
        <family val="1"/>
      </rPr>
      <t xml:space="preserve">    2.</t>
    </r>
    <r>
      <rPr>
        <sz val="12"/>
        <color rgb="FF000000"/>
        <rFont val="方正仿宋简体"/>
        <family val="4"/>
        <charset val="134"/>
      </rPr>
      <t>固定资产</t>
    </r>
  </si>
  <si>
    <r>
      <rPr>
        <sz val="12"/>
        <color rgb="FF000000"/>
        <rFont val="Times New Roman"/>
        <family val="1"/>
      </rPr>
      <t xml:space="preserve">   </t>
    </r>
    <r>
      <rPr>
        <sz val="12"/>
        <color rgb="FF000000"/>
        <rFont val="方正仿宋简体"/>
        <family val="4"/>
        <charset val="134"/>
      </rPr>
      <t>（</t>
    </r>
    <r>
      <rPr>
        <sz val="12"/>
        <color rgb="FF000000"/>
        <rFont val="Times New Roman"/>
        <family val="1"/>
      </rPr>
      <t>1</t>
    </r>
    <r>
      <rPr>
        <sz val="12"/>
        <color rgb="FF000000"/>
        <rFont val="方正仿宋简体"/>
        <family val="4"/>
        <charset val="134"/>
      </rPr>
      <t>）房屋及构筑物</t>
    </r>
  </si>
  <si>
    <r>
      <rPr>
        <sz val="12"/>
        <color rgb="FF000000"/>
        <rFont val="Times New Roman"/>
        <family val="1"/>
      </rPr>
      <t xml:space="preserve">        </t>
    </r>
    <r>
      <rPr>
        <sz val="12"/>
        <color rgb="FF000000"/>
        <rFont val="方正仿宋简体"/>
        <family val="4"/>
        <charset val="134"/>
      </rPr>
      <t>其中：房屋</t>
    </r>
  </si>
  <si>
    <r>
      <rPr>
        <sz val="12"/>
        <color rgb="FF000000"/>
        <rFont val="Times New Roman"/>
        <family val="1"/>
      </rPr>
      <t xml:space="preserve">   </t>
    </r>
    <r>
      <rPr>
        <sz val="12"/>
        <color rgb="FF000000"/>
        <rFont val="方正仿宋简体"/>
        <family val="4"/>
        <charset val="134"/>
      </rPr>
      <t>（</t>
    </r>
    <r>
      <rPr>
        <sz val="12"/>
        <color rgb="FF000000"/>
        <rFont val="Times New Roman"/>
        <family val="1"/>
      </rPr>
      <t>2</t>
    </r>
    <r>
      <rPr>
        <sz val="12"/>
        <color rgb="FF000000"/>
        <rFont val="方正仿宋简体"/>
        <family val="4"/>
        <charset val="134"/>
      </rPr>
      <t>）通用设备</t>
    </r>
  </si>
  <si>
    <r>
      <rPr>
        <sz val="12"/>
        <color rgb="FF000000"/>
        <rFont val="Times New Roman"/>
        <family val="1"/>
      </rPr>
      <t xml:space="preserve">   </t>
    </r>
    <r>
      <rPr>
        <sz val="12"/>
        <color rgb="FF000000"/>
        <rFont val="方正仿宋简体"/>
        <family val="4"/>
        <charset val="134"/>
      </rPr>
      <t>（</t>
    </r>
    <r>
      <rPr>
        <sz val="12"/>
        <color rgb="FF000000"/>
        <rFont val="Times New Roman"/>
        <family val="1"/>
      </rPr>
      <t>3</t>
    </r>
    <r>
      <rPr>
        <sz val="12"/>
        <color rgb="FF000000"/>
        <rFont val="方正仿宋简体"/>
        <family val="4"/>
        <charset val="134"/>
      </rPr>
      <t>）专用设备</t>
    </r>
  </si>
  <si>
    <r>
      <rPr>
        <sz val="12"/>
        <color rgb="FF000000"/>
        <rFont val="Times New Roman"/>
        <family val="1"/>
      </rPr>
      <t xml:space="preserve">   </t>
    </r>
    <r>
      <rPr>
        <sz val="12"/>
        <color rgb="FF000000"/>
        <rFont val="方正仿宋简体"/>
        <family val="4"/>
        <charset val="134"/>
      </rPr>
      <t>（</t>
    </r>
    <r>
      <rPr>
        <sz val="12"/>
        <color rgb="FF000000"/>
        <rFont val="Times New Roman"/>
        <family val="1"/>
      </rPr>
      <t>4</t>
    </r>
    <r>
      <rPr>
        <sz val="12"/>
        <color rgb="FF000000"/>
        <rFont val="方正仿宋简体"/>
        <family val="4"/>
        <charset val="134"/>
      </rPr>
      <t>）文物和陈列品</t>
    </r>
  </si>
  <si>
    <r>
      <rPr>
        <sz val="12"/>
        <color rgb="FF000000"/>
        <rFont val="Times New Roman"/>
        <family val="1"/>
      </rPr>
      <t xml:space="preserve">   </t>
    </r>
    <r>
      <rPr>
        <sz val="12"/>
        <color rgb="FF000000"/>
        <rFont val="方正仿宋简体"/>
        <family val="4"/>
        <charset val="134"/>
      </rPr>
      <t>（</t>
    </r>
    <r>
      <rPr>
        <sz val="12"/>
        <color rgb="FF000000"/>
        <rFont val="Times New Roman"/>
        <family val="1"/>
      </rPr>
      <t>5</t>
    </r>
    <r>
      <rPr>
        <sz val="12"/>
        <color rgb="FF000000"/>
        <rFont val="方正仿宋简体"/>
        <family val="4"/>
        <charset val="134"/>
      </rPr>
      <t>）图书档案</t>
    </r>
  </si>
  <si>
    <r>
      <rPr>
        <sz val="12"/>
        <color rgb="FF000000"/>
        <rFont val="Times New Roman"/>
        <family val="1"/>
      </rPr>
      <t xml:space="preserve">   </t>
    </r>
    <r>
      <rPr>
        <sz val="12"/>
        <color rgb="FF000000"/>
        <rFont val="方正仿宋简体"/>
        <family val="4"/>
        <charset val="134"/>
      </rPr>
      <t>（</t>
    </r>
    <r>
      <rPr>
        <sz val="12"/>
        <color rgb="FF000000"/>
        <rFont val="Times New Roman"/>
        <family val="1"/>
      </rPr>
      <t>6</t>
    </r>
    <r>
      <rPr>
        <sz val="12"/>
        <color rgb="FF000000"/>
        <rFont val="方正仿宋简体"/>
        <family val="4"/>
        <charset val="134"/>
      </rPr>
      <t>）家具、用具、装具及动植物</t>
    </r>
  </si>
  <si>
    <r>
      <rPr>
        <sz val="12"/>
        <color rgb="FF000000"/>
        <rFont val="Times New Roman"/>
        <family val="1"/>
      </rPr>
      <t xml:space="preserve">    3.</t>
    </r>
    <r>
      <rPr>
        <sz val="12"/>
        <color rgb="FF000000"/>
        <rFont val="方正仿宋简体"/>
        <family val="4"/>
        <charset val="134"/>
      </rPr>
      <t>无形资产</t>
    </r>
  </si>
  <si>
    <r>
      <rPr>
        <sz val="12"/>
        <color rgb="FF000000"/>
        <rFont val="Times New Roman"/>
        <family val="1"/>
      </rPr>
      <t xml:space="preserve">          </t>
    </r>
    <r>
      <rPr>
        <sz val="12"/>
        <color rgb="FF000000"/>
        <rFont val="方正仿宋简体"/>
        <family val="4"/>
        <charset val="134"/>
      </rPr>
      <t>（</t>
    </r>
    <r>
      <rPr>
        <sz val="12"/>
        <color rgb="FF000000"/>
        <rFont val="Times New Roman"/>
        <family val="1"/>
      </rPr>
      <t>1</t>
    </r>
    <r>
      <rPr>
        <sz val="12"/>
        <color rgb="FF000000"/>
        <rFont val="方正仿宋简体"/>
        <family val="4"/>
        <charset val="134"/>
      </rPr>
      <t>）土地使用权</t>
    </r>
  </si>
  <si>
    <r>
      <rPr>
        <sz val="12"/>
        <color rgb="FF000000"/>
        <rFont val="Times New Roman"/>
        <family val="1"/>
      </rPr>
      <t xml:space="preserve">    4.</t>
    </r>
    <r>
      <rPr>
        <sz val="12"/>
        <color rgb="FF000000"/>
        <rFont val="方正仿宋简体"/>
        <family val="4"/>
        <charset val="134"/>
      </rPr>
      <t>在建工程</t>
    </r>
  </si>
  <si>
    <r>
      <rPr>
        <sz val="12"/>
        <color rgb="FF000000"/>
        <rFont val="Times New Roman"/>
        <family val="1"/>
      </rPr>
      <t xml:space="preserve">    5.</t>
    </r>
    <r>
      <rPr>
        <sz val="12"/>
        <color rgb="FF000000"/>
        <rFont val="方正仿宋简体"/>
        <family val="4"/>
        <charset val="134"/>
      </rPr>
      <t>其他资产</t>
    </r>
  </si>
  <si>
    <r>
      <rPr>
        <sz val="12"/>
        <color rgb="FF000000"/>
        <rFont val="Times New Roman"/>
        <family val="1"/>
      </rPr>
      <t xml:space="preserve">    6.</t>
    </r>
    <r>
      <rPr>
        <sz val="12"/>
        <color rgb="FF000000"/>
        <rFont val="方正仿宋简体"/>
        <family val="4"/>
        <charset val="134"/>
      </rPr>
      <t>往期出租出借事项</t>
    </r>
  </si>
  <si>
    <r>
      <rPr>
        <sz val="12"/>
        <color rgb="FF000000"/>
        <rFont val="Times New Roman"/>
        <family val="1"/>
      </rPr>
      <t xml:space="preserve"> </t>
    </r>
    <r>
      <rPr>
        <sz val="12"/>
        <color rgb="FF000000"/>
        <rFont val="方正仿宋简体"/>
        <family val="4"/>
        <charset val="134"/>
      </rPr>
      <t>（二）对外投资</t>
    </r>
  </si>
  <si>
    <r>
      <rPr>
        <sz val="12"/>
        <color rgb="FF000000"/>
        <rFont val="Times New Roman"/>
        <family val="1"/>
      </rPr>
      <t xml:space="preserve">    1.</t>
    </r>
    <r>
      <rPr>
        <sz val="12"/>
        <color rgb="FF000000"/>
        <rFont val="方正仿宋简体"/>
        <family val="4"/>
        <charset val="134"/>
      </rPr>
      <t>短期投资</t>
    </r>
  </si>
  <si>
    <r>
      <rPr>
        <sz val="12"/>
        <color rgb="FF000000"/>
        <rFont val="Times New Roman"/>
        <family val="1"/>
      </rPr>
      <t xml:space="preserve">    2.</t>
    </r>
    <r>
      <rPr>
        <sz val="12"/>
        <color rgb="FF000000"/>
        <rFont val="方正仿宋简体"/>
        <family val="4"/>
        <charset val="134"/>
      </rPr>
      <t>长期债券投资</t>
    </r>
  </si>
  <si>
    <r>
      <rPr>
        <sz val="12"/>
        <color rgb="FF000000"/>
        <rFont val="Times New Roman"/>
        <family val="1"/>
      </rPr>
      <t xml:space="preserve">    3.</t>
    </r>
    <r>
      <rPr>
        <sz val="12"/>
        <color rgb="FF000000"/>
        <rFont val="方正仿宋简体"/>
        <family val="4"/>
        <charset val="134"/>
      </rPr>
      <t>长期股权投资</t>
    </r>
  </si>
  <si>
    <r>
      <rPr>
        <b/>
        <sz val="12"/>
        <color rgb="FF000000"/>
        <rFont val="方正仿宋简体"/>
        <family val="4"/>
        <charset val="134"/>
      </rPr>
      <t>二、资产处置收益情况</t>
    </r>
  </si>
  <si>
    <r>
      <rPr>
        <sz val="12"/>
        <color rgb="FF000000"/>
        <rFont val="Times New Roman"/>
        <family val="1"/>
      </rPr>
      <t xml:space="preserve">    1.</t>
    </r>
    <r>
      <rPr>
        <sz val="12"/>
        <color rgb="FF000000"/>
        <rFont val="方正仿宋简体"/>
        <family val="4"/>
        <charset val="134"/>
      </rPr>
      <t>本期处置事项</t>
    </r>
  </si>
  <si>
    <r>
      <rPr>
        <sz val="12"/>
        <color rgb="FF000000"/>
        <rFont val="Times New Roman"/>
        <family val="1"/>
      </rPr>
      <t xml:space="preserve">    2.</t>
    </r>
    <r>
      <rPr>
        <sz val="12"/>
        <color rgb="FF000000"/>
        <rFont val="方正仿宋简体"/>
        <family val="4"/>
        <charset val="134"/>
      </rPr>
      <t>往期处置事项</t>
    </r>
  </si>
  <si>
    <t>行政事业性国有资产注释</t>
  </si>
  <si>
    <t>行政事业性国有资产</t>
  </si>
  <si>
    <t>行政事业性国有资产是国家以所有者身份和社会管理者身份控制的，保障行政事业单位正常履行职能、政权运转以及提供公共服务，预期能够带来经济利益或产生服务潜能的经济资源，包括行政事业单位国有资产和公共基础设施等行政事业性国有资产。</t>
  </si>
  <si>
    <t>固定资产</t>
  </si>
  <si>
    <r>
      <rPr>
        <sz val="12"/>
        <color rgb="FF000000"/>
        <rFont val="仿宋_GB2312"/>
        <family val="3"/>
        <charset val="134"/>
      </rPr>
      <t>固定资产是指使用期限超过</t>
    </r>
    <r>
      <rPr>
        <sz val="12"/>
        <color rgb="FF000000"/>
        <rFont val="Times New Roman"/>
        <family val="1"/>
      </rPr>
      <t>1</t>
    </r>
    <r>
      <rPr>
        <sz val="12"/>
        <color rgb="FF000000"/>
        <rFont val="仿宋_GB2312"/>
        <family val="3"/>
        <charset val="134"/>
      </rPr>
      <t>年（不含</t>
    </r>
    <r>
      <rPr>
        <sz val="12"/>
        <color rgb="FF000000"/>
        <rFont val="Times New Roman"/>
        <family val="1"/>
      </rPr>
      <t>1</t>
    </r>
    <r>
      <rPr>
        <sz val="12"/>
        <color rgb="FF000000"/>
        <rFont val="仿宋_GB2312"/>
        <family val="3"/>
        <charset val="134"/>
      </rPr>
      <t>年），单位价值在规定标准以上（</t>
    </r>
    <r>
      <rPr>
        <sz val="12"/>
        <color rgb="FF000000"/>
        <rFont val="Times New Roman"/>
        <family val="1"/>
      </rPr>
      <t>1000</t>
    </r>
    <r>
      <rPr>
        <sz val="12"/>
        <color rgb="FF000000"/>
        <rFont val="仿宋_GB2312"/>
        <family val="3"/>
        <charset val="134"/>
      </rPr>
      <t>元以上，其中专用设备单位价值在</t>
    </r>
    <r>
      <rPr>
        <sz val="12"/>
        <color rgb="FF000000"/>
        <rFont val="Times New Roman"/>
        <family val="1"/>
      </rPr>
      <t>1500</t>
    </r>
    <r>
      <rPr>
        <sz val="12"/>
        <color rgb="FF000000"/>
        <rFont val="仿宋_GB2312"/>
        <family val="3"/>
        <charset val="134"/>
      </rPr>
      <t>元以上），并在使用过程中基本保持原有物质形态的资产。单位价值虽未达到规定标准，但是耐用时间超过</t>
    </r>
    <r>
      <rPr>
        <sz val="12"/>
        <color rgb="FF000000"/>
        <rFont val="Times New Roman"/>
        <family val="1"/>
      </rPr>
      <t>1</t>
    </r>
    <r>
      <rPr>
        <sz val="12"/>
        <color rgb="FF000000"/>
        <rFont val="仿宋_GB2312"/>
        <family val="3"/>
        <charset val="134"/>
      </rPr>
      <t>年（不含</t>
    </r>
    <r>
      <rPr>
        <sz val="12"/>
        <color rgb="FF000000"/>
        <rFont val="Times New Roman"/>
        <family val="1"/>
      </rPr>
      <t>1</t>
    </r>
    <r>
      <rPr>
        <sz val="12"/>
        <color rgb="FF000000"/>
        <rFont val="仿宋_GB2312"/>
        <family val="3"/>
        <charset val="134"/>
      </rPr>
      <t>年）的大批同类物资，应当作为固定资产。</t>
    </r>
  </si>
  <si>
    <t>无形资产</t>
  </si>
  <si>
    <t>无形资产是指不具有实物形态而能够为使用者提供某种权利的非货币性资产，包括著作权、土地使用权、专利权、非专利技术等。单位购入的不构成相关硬件不可缺少组成部分的软件，应当作为无形资产。</t>
  </si>
  <si>
    <t>在建工程</t>
  </si>
  <si>
    <t>在建工程是指单位已经发生必要支出，但尚未交付使用的各种建筑（包括新建、改建、扩建、修缮等）、设备安装工程和信息系统建设工程的实际成本。</t>
  </si>
  <si>
    <t>公共基础设施</t>
  </si>
  <si>
    <t>公共基础设施是指行政事业单位占有并直接负责维护管理、供社会公众使用的工程性公共基础设施资产，包括城市交通设施、公共照明设施、环保设施、防灾设施、健身设施、广场及公共构筑物等。</t>
  </si>
  <si>
    <t>长期股权投资</t>
  </si>
  <si>
    <r>
      <rPr>
        <sz val="12"/>
        <color rgb="FF000000"/>
        <rFont val="仿宋_GB2312"/>
        <family val="3"/>
        <charset val="134"/>
      </rPr>
      <t>长期股权投资是指事业单位按照规定取得的，持有时间超过</t>
    </r>
    <r>
      <rPr>
        <sz val="12"/>
        <color rgb="FF000000"/>
        <rFont val="Times New Roman"/>
        <family val="1"/>
      </rPr>
      <t>1</t>
    </r>
    <r>
      <rPr>
        <sz val="12"/>
        <color rgb="FF000000"/>
        <rFont val="仿宋_GB2312"/>
        <family val="3"/>
        <charset val="134"/>
      </rPr>
      <t>年（不含</t>
    </r>
    <r>
      <rPr>
        <sz val="12"/>
        <color rgb="FF000000"/>
        <rFont val="Times New Roman"/>
        <family val="1"/>
      </rPr>
      <t>1</t>
    </r>
    <r>
      <rPr>
        <sz val="12"/>
        <color rgb="FF000000"/>
        <rFont val="仿宋_GB2312"/>
        <family val="3"/>
        <charset val="134"/>
      </rPr>
      <t>年）的股权性质的投资。</t>
    </r>
  </si>
  <si>
    <t>行政事业单位国有资产</t>
  </si>
  <si>
    <t>行政事业单位国有资产是指由行政事业单位占有使用、在法律上确认国家所有、能以货币计量的各种经济资源的总和。一般包括行政事业单位用国家财政性资金形成的资产、国家调拨给行政事业单位的资产、行政事业单位按照国家规定组织收入形成的资产，以及接受捐赠和其他经法律确认为国家所有的资产，其表现形式为固定资产、流动资产和无形资产等。</t>
  </si>
  <si>
    <t>公共基础设施等国有资产</t>
  </si>
  <si>
    <t>本报告中指的公共基础设施等国有资产为公共基础设施等行政事业性国有资产。是指国家以所有者身份和社会管理者身份控制的，预期能够带来经济利益或能产生服务潜能的经济资源（不包括用于保证部门、单位和机构自身行政职能正常运转所配备的资产）。一般包括政府储备物资资产、公共基础设施资产、文物文化资产、保障性住房、受托代理资产等。</t>
  </si>
  <si>
    <t>保障性住房</t>
  </si>
  <si>
    <t>保障性住房是指政府为中低收入住房困难家庭所提供的限定标准、限定价格或租金的住房，一般包含廉租住房、经济适用住房、政策性租赁住房、定向安置房等。</t>
  </si>
  <si>
    <r>
      <rPr>
        <b/>
        <sz val="12"/>
        <color indexed="8"/>
        <rFont val="方正楷体简体"/>
        <family val="4"/>
        <charset val="134"/>
      </rPr>
      <t>云南省大理州国有企业汇总</t>
    </r>
    <phoneticPr fontId="36" type="noConversion"/>
  </si>
  <si>
    <r>
      <rPr>
        <b/>
        <sz val="12"/>
        <color indexed="8"/>
        <rFont val="方正楷体简体"/>
        <family val="4"/>
        <charset val="134"/>
      </rPr>
      <t>（二）大理市国有企业</t>
    </r>
    <phoneticPr fontId="36" type="noConversion"/>
  </si>
  <si>
    <r>
      <rPr>
        <b/>
        <sz val="12"/>
        <color indexed="8"/>
        <rFont val="方正楷体简体"/>
        <family val="4"/>
        <charset val="134"/>
      </rPr>
      <t>（三）</t>
    </r>
    <r>
      <rPr>
        <b/>
        <sz val="12"/>
        <color indexed="8"/>
        <rFont val="Times New Roman"/>
        <family val="1"/>
      </rPr>
      <t>11</t>
    </r>
    <r>
      <rPr>
        <b/>
        <sz val="12"/>
        <color indexed="8"/>
        <rFont val="方正楷体简体"/>
        <family val="4"/>
        <charset val="134"/>
      </rPr>
      <t>县国有企业</t>
    </r>
    <phoneticPr fontId="36" type="noConversion"/>
  </si>
  <si>
    <r>
      <rPr>
        <b/>
        <sz val="11"/>
        <color theme="1"/>
        <rFont val="方正楷体简体"/>
        <family val="4"/>
        <charset val="134"/>
      </rPr>
      <t>单户数值较小，故未单独反映</t>
    </r>
  </si>
  <si>
    <r>
      <rPr>
        <b/>
        <sz val="12"/>
        <color indexed="8"/>
        <rFont val="方正楷体简体"/>
        <family val="4"/>
        <charset val="134"/>
      </rPr>
      <t>云南省大理州国有企业汇总</t>
    </r>
    <phoneticPr fontId="36" type="noConversion"/>
  </si>
  <si>
    <r>
      <rPr>
        <sz val="12"/>
        <color rgb="FF000000"/>
        <rFont val="方正仿宋简体"/>
        <family val="4"/>
        <charset val="134"/>
      </rPr>
      <t>上缴国有资本收益返还后净额</t>
    </r>
  </si>
  <si>
    <r>
      <rPr>
        <sz val="12"/>
        <color rgb="FF000000"/>
        <rFont val="方正仿宋简体"/>
        <family val="4"/>
        <charset val="134"/>
      </rPr>
      <t>收到粮食轮换价差补贴</t>
    </r>
  </si>
  <si>
    <r>
      <rPr>
        <sz val="12"/>
        <color theme="1"/>
        <rFont val="方正仿宋简体"/>
        <family val="4"/>
        <charset val="134"/>
      </rPr>
      <t>州医院核心医疗区项目用地划拨注资时地上附着物价值核销</t>
    </r>
  </si>
  <si>
    <r>
      <rPr>
        <sz val="12"/>
        <color rgb="FF000000"/>
        <rFont val="方正仿宋简体"/>
        <family val="4"/>
        <charset val="134"/>
      </rPr>
      <t>扶贫等捐赠款项</t>
    </r>
  </si>
  <si>
    <r>
      <rPr>
        <sz val="12"/>
        <color theme="1"/>
        <rFont val="方正仿宋简体"/>
        <family val="4"/>
        <charset val="134"/>
      </rPr>
      <t>单户数值较小，故未单独反映</t>
    </r>
  </si>
  <si>
    <t>单位名称</t>
    <phoneticPr fontId="36" type="noConversion"/>
  </si>
  <si>
    <t>主要构成</t>
    <phoneticPr fontId="36" type="noConversion"/>
  </si>
  <si>
    <t>营业外收入金额</t>
    <phoneticPr fontId="36" type="noConversion"/>
  </si>
  <si>
    <t>营业外支出金额</t>
    <phoneticPr fontId="36" type="noConversion"/>
  </si>
  <si>
    <t>（一）大理州州属国有企业</t>
    <phoneticPr fontId="36" type="noConversion"/>
  </si>
  <si>
    <r>
      <t>1.</t>
    </r>
    <r>
      <rPr>
        <sz val="12"/>
        <color indexed="8"/>
        <rFont val="方正仿宋简体"/>
        <family val="4"/>
        <charset val="134"/>
      </rPr>
      <t>大理州交通投资开发（集团）有限公司</t>
    </r>
    <phoneticPr fontId="36" type="noConversion"/>
  </si>
  <si>
    <r>
      <t>2.</t>
    </r>
    <r>
      <rPr>
        <sz val="12"/>
        <color indexed="8"/>
        <rFont val="方正仿宋简体"/>
        <family val="4"/>
        <charset val="134"/>
      </rPr>
      <t>大理州国有资本投资运营（集团）有限公司</t>
    </r>
    <phoneticPr fontId="36" type="noConversion"/>
  </si>
  <si>
    <r>
      <t>3.</t>
    </r>
    <r>
      <rPr>
        <sz val="12"/>
        <color indexed="8"/>
        <rFont val="方正仿宋简体"/>
        <family val="4"/>
        <charset val="134"/>
      </rPr>
      <t>大理州建设投资（集团）有限公司</t>
    </r>
    <phoneticPr fontId="36" type="noConversion"/>
  </si>
  <si>
    <r>
      <t>4.</t>
    </r>
    <r>
      <rPr>
        <sz val="12"/>
        <color indexed="8"/>
        <rFont val="方正仿宋简体"/>
        <family val="4"/>
        <charset val="134"/>
      </rPr>
      <t>州级其他企业</t>
    </r>
    <phoneticPr fontId="36" type="noConversion"/>
  </si>
  <si>
    <r>
      <t>1.</t>
    </r>
    <r>
      <rPr>
        <sz val="12"/>
        <color rgb="FF000000"/>
        <rFont val="方正仿宋简体"/>
        <family val="4"/>
        <charset val="134"/>
      </rPr>
      <t>大理州水利经营投资有限公司</t>
    </r>
    <phoneticPr fontId="36" type="noConversion"/>
  </si>
  <si>
    <r>
      <t>2.</t>
    </r>
    <r>
      <rPr>
        <sz val="12"/>
        <color rgb="FF000000"/>
        <rFont val="方正仿宋简体"/>
        <family val="4"/>
        <charset val="134"/>
      </rPr>
      <t>大理州国家粮食储备有限公司</t>
    </r>
    <phoneticPr fontId="36" type="noConversion"/>
  </si>
  <si>
    <r>
      <t>3.</t>
    </r>
    <r>
      <rPr>
        <sz val="12"/>
        <color rgb="FF000000"/>
        <rFont val="方正仿宋简体"/>
        <family val="4"/>
        <charset val="134"/>
      </rPr>
      <t>州级其他企业</t>
    </r>
    <phoneticPr fontId="36" type="noConversion"/>
  </si>
  <si>
    <r>
      <t>1.</t>
    </r>
    <r>
      <rPr>
        <sz val="12"/>
        <color indexed="8"/>
        <rFont val="方正仿宋简体"/>
        <family val="4"/>
        <charset val="134"/>
      </rPr>
      <t>大理洱海保护投资建设有限责任公司</t>
    </r>
    <phoneticPr fontId="36" type="noConversion"/>
  </si>
  <si>
    <r>
      <t>2.</t>
    </r>
    <r>
      <rPr>
        <sz val="12"/>
        <color indexed="8"/>
        <rFont val="方正仿宋简体"/>
        <family val="4"/>
        <charset val="134"/>
      </rPr>
      <t>大理市市场管理服务中心</t>
    </r>
    <phoneticPr fontId="36" type="noConversion"/>
  </si>
  <si>
    <r>
      <t>3.</t>
    </r>
    <r>
      <rPr>
        <sz val="12"/>
        <color indexed="8"/>
        <rFont val="方正仿宋简体"/>
        <family val="4"/>
        <charset val="134"/>
      </rPr>
      <t>大理海川农业科技有限公司</t>
    </r>
    <phoneticPr fontId="36" type="noConversion"/>
  </si>
  <si>
    <r>
      <t>4.</t>
    </r>
    <r>
      <rPr>
        <sz val="12"/>
        <color indexed="8"/>
        <rFont val="方正仿宋简体"/>
        <family val="4"/>
        <charset val="134"/>
      </rPr>
      <t>大理海东开发市政建设有限公司</t>
    </r>
    <phoneticPr fontId="36" type="noConversion"/>
  </si>
  <si>
    <r>
      <t>5.</t>
    </r>
    <r>
      <rPr>
        <sz val="12"/>
        <color indexed="8"/>
        <rFont val="方正仿宋简体"/>
        <family val="4"/>
        <charset val="134"/>
      </rPr>
      <t>大理海东开发园林绿化有限公司</t>
    </r>
    <phoneticPr fontId="36" type="noConversion"/>
  </si>
  <si>
    <r>
      <t>6.</t>
    </r>
    <r>
      <rPr>
        <sz val="12"/>
        <color indexed="8"/>
        <rFont val="方正仿宋简体"/>
        <family val="4"/>
        <charset val="134"/>
      </rPr>
      <t>大理市其他企业</t>
    </r>
    <phoneticPr fontId="36" type="noConversion"/>
  </si>
  <si>
    <r>
      <rPr>
        <sz val="12"/>
        <color rgb="FF000000"/>
        <rFont val="方正仿宋简体"/>
        <family val="4"/>
        <charset val="134"/>
      </rPr>
      <t>固定资产拆迁补偿款净额</t>
    </r>
  </si>
  <si>
    <r>
      <rPr>
        <sz val="12"/>
        <color theme="1"/>
        <rFont val="方正仿宋简体"/>
        <family val="4"/>
        <charset val="134"/>
      </rPr>
      <t>储备粮轮换补贴收入</t>
    </r>
  </si>
  <si>
    <r>
      <rPr>
        <sz val="12"/>
        <color theme="1"/>
        <rFont val="方正仿宋简体"/>
        <family val="4"/>
        <charset val="134"/>
      </rPr>
      <t>政府补助</t>
    </r>
  </si>
  <si>
    <r>
      <rPr>
        <sz val="12"/>
        <color theme="1"/>
        <rFont val="方正仿宋简体"/>
        <family val="4"/>
        <charset val="134"/>
      </rPr>
      <t>商户缴纳滞纳金</t>
    </r>
  </si>
  <si>
    <r>
      <rPr>
        <sz val="12"/>
        <color theme="1"/>
        <rFont val="方正仿宋简体"/>
        <family val="4"/>
        <charset val="134"/>
      </rPr>
      <t>财政补助（油橄榄种植）</t>
    </r>
  </si>
  <si>
    <r>
      <rPr>
        <sz val="12"/>
        <color theme="1"/>
        <rFont val="方正仿宋简体"/>
        <family val="4"/>
        <charset val="134"/>
      </rPr>
      <t>财政补助</t>
    </r>
  </si>
  <si>
    <r>
      <rPr>
        <sz val="12"/>
        <color rgb="FF000000"/>
        <rFont val="方正仿宋简体"/>
        <family val="4"/>
        <charset val="134"/>
      </rPr>
      <t>财政补助</t>
    </r>
  </si>
  <si>
    <t>行政区域</t>
  </si>
  <si>
    <t>合计</t>
  </si>
  <si>
    <t>大理州</t>
  </si>
  <si>
    <t>大理市</t>
  </si>
  <si>
    <t>漾濞县</t>
  </si>
  <si>
    <t>祥云县</t>
  </si>
  <si>
    <t>宾川县</t>
  </si>
  <si>
    <t>弥渡县</t>
  </si>
  <si>
    <t>南涧县</t>
  </si>
  <si>
    <t>巍山县</t>
  </si>
  <si>
    <t>永平县</t>
  </si>
  <si>
    <t>云龙县</t>
  </si>
  <si>
    <t>洱源县</t>
  </si>
  <si>
    <t>剑川县</t>
  </si>
  <si>
    <t>鹤庆县</t>
  </si>
  <si>
    <t>各类土地国家所有明细情况</t>
    <phoneticPr fontId="36" type="noConversion"/>
  </si>
  <si>
    <t>合计</t>
    <phoneticPr fontId="36" type="noConversion"/>
  </si>
  <si>
    <t>单位：公顷</t>
    <phoneticPr fontId="36" type="noConversion"/>
  </si>
  <si>
    <t>*本数据由大理州自然资源和规划局提供</t>
    <phoneticPr fontId="36" type="noConversion"/>
  </si>
  <si>
    <t>湿地</t>
    <phoneticPr fontId="36" type="noConversion"/>
  </si>
  <si>
    <t>耕地</t>
    <phoneticPr fontId="36" type="noConversion"/>
  </si>
  <si>
    <t>种植园用地</t>
    <phoneticPr fontId="36" type="noConversion"/>
  </si>
  <si>
    <t>林地</t>
    <phoneticPr fontId="36" type="noConversion"/>
  </si>
  <si>
    <t>草地</t>
    <phoneticPr fontId="36" type="noConversion"/>
  </si>
  <si>
    <t>商业服务业用地</t>
    <phoneticPr fontId="36" type="noConversion"/>
  </si>
  <si>
    <t>工矿用地</t>
    <phoneticPr fontId="36" type="noConversion"/>
  </si>
  <si>
    <t>住宅用地</t>
    <phoneticPr fontId="36" type="noConversion"/>
  </si>
  <si>
    <t>公共管理与公共服务用地</t>
    <phoneticPr fontId="36" type="noConversion"/>
  </si>
  <si>
    <t>特殊用地</t>
    <phoneticPr fontId="36" type="noConversion"/>
  </si>
  <si>
    <t>交通运输用地</t>
    <phoneticPr fontId="36" type="noConversion"/>
  </si>
  <si>
    <t>水域及水利设施用地</t>
    <phoneticPr fontId="36" type="noConversion"/>
  </si>
  <si>
    <t>其他土地</t>
    <phoneticPr fontId="36" type="noConversion"/>
  </si>
  <si>
    <t>矿产分类及名称</t>
  </si>
  <si>
    <t>分布区域</t>
  </si>
  <si>
    <t>矿产品名称</t>
  </si>
  <si>
    <t>保有资源储量</t>
  </si>
  <si>
    <r>
      <rPr>
        <sz val="12"/>
        <color theme="1"/>
        <rFont val="方正仿宋简体"/>
        <family val="4"/>
        <charset val="134"/>
      </rPr>
      <t>铁</t>
    </r>
  </si>
  <si>
    <r>
      <rPr>
        <sz val="12"/>
        <color theme="1"/>
        <rFont val="方正仿宋简体"/>
        <family val="4"/>
        <charset val="134"/>
      </rPr>
      <t>锑</t>
    </r>
  </si>
  <si>
    <r>
      <t>4.84</t>
    </r>
    <r>
      <rPr>
        <sz val="12"/>
        <color theme="1"/>
        <rFont val="方正仿宋简体"/>
        <family val="4"/>
        <charset val="134"/>
      </rPr>
      <t>万吨</t>
    </r>
  </si>
  <si>
    <r>
      <rPr>
        <sz val="12"/>
        <color theme="1"/>
        <rFont val="方正仿宋简体"/>
        <family val="4"/>
        <charset val="134"/>
      </rPr>
      <t>矿产分类</t>
    </r>
  </si>
  <si>
    <r>
      <rPr>
        <sz val="12"/>
        <color theme="1"/>
        <rFont val="方正仿宋简体"/>
        <family val="4"/>
        <charset val="134"/>
      </rPr>
      <t>矿产名称</t>
    </r>
  </si>
  <si>
    <r>
      <rPr>
        <sz val="12"/>
        <color theme="1"/>
        <rFont val="方正仿宋简体"/>
        <family val="4"/>
        <charset val="134"/>
      </rPr>
      <t>锰矿</t>
    </r>
  </si>
  <si>
    <r>
      <rPr>
        <sz val="12"/>
        <color theme="1"/>
        <rFont val="方正仿宋简体"/>
        <family val="4"/>
        <charset val="134"/>
      </rPr>
      <t>煤</t>
    </r>
  </si>
  <si>
    <r>
      <t>1.89</t>
    </r>
    <r>
      <rPr>
        <sz val="12"/>
        <color theme="1"/>
        <rFont val="方正仿宋简体"/>
        <family val="4"/>
        <charset val="134"/>
      </rPr>
      <t>亿吨</t>
    </r>
  </si>
  <si>
    <r>
      <rPr>
        <sz val="12"/>
        <color theme="1"/>
        <rFont val="方正仿宋简体"/>
        <family val="4"/>
        <charset val="134"/>
      </rPr>
      <t>稀贵金属矿产</t>
    </r>
  </si>
  <si>
    <r>
      <rPr>
        <sz val="12"/>
        <color theme="1"/>
        <rFont val="方正仿宋简体"/>
        <family val="4"/>
        <charset val="134"/>
      </rPr>
      <t>铂钯（钴、钌、铱、铑、锇等）</t>
    </r>
  </si>
  <si>
    <r>
      <rPr>
        <sz val="12"/>
        <color theme="1"/>
        <rFont val="方正仿宋简体"/>
        <family val="4"/>
        <charset val="134"/>
      </rPr>
      <t>弥渡县金宝山、大理市荒草坝</t>
    </r>
  </si>
  <si>
    <r>
      <rPr>
        <sz val="12"/>
        <color theme="1"/>
        <rFont val="方正仿宋简体"/>
        <family val="4"/>
        <charset val="134"/>
      </rPr>
      <t>钛铁（矿物）</t>
    </r>
  </si>
  <si>
    <r>
      <rPr>
        <sz val="12"/>
        <color theme="1"/>
        <rFont val="方正仿宋简体"/>
        <family val="4"/>
        <charset val="134"/>
      </rPr>
      <t>铂钯（金属）</t>
    </r>
  </si>
  <si>
    <r>
      <t>53.58</t>
    </r>
    <r>
      <rPr>
        <sz val="12"/>
        <color theme="1"/>
        <rFont val="方正仿宋简体"/>
        <family val="4"/>
        <charset val="134"/>
      </rPr>
      <t>吨</t>
    </r>
  </si>
  <si>
    <r>
      <rPr>
        <sz val="12"/>
        <color theme="1"/>
        <rFont val="方正仿宋简体"/>
        <family val="4"/>
        <charset val="134"/>
      </rPr>
      <t>金</t>
    </r>
  </si>
  <si>
    <r>
      <rPr>
        <sz val="12"/>
        <color theme="1"/>
        <rFont val="方正仿宋简体"/>
        <family val="4"/>
        <charset val="134"/>
      </rPr>
      <t>北衙、祥云金厂箐、巍山扎村</t>
    </r>
  </si>
  <si>
    <r>
      <rPr>
        <sz val="12"/>
        <color theme="1"/>
        <rFont val="方正仿宋简体"/>
        <family val="4"/>
        <charset val="134"/>
      </rPr>
      <t>铜（金属）</t>
    </r>
  </si>
  <si>
    <r>
      <rPr>
        <sz val="12"/>
        <color theme="1"/>
        <rFont val="方正仿宋简体"/>
        <family val="4"/>
        <charset val="134"/>
      </rPr>
      <t>金（金属）</t>
    </r>
  </si>
  <si>
    <r>
      <t>67.89</t>
    </r>
    <r>
      <rPr>
        <sz val="12"/>
        <color theme="1"/>
        <rFont val="方正仿宋简体"/>
        <family val="4"/>
        <charset val="134"/>
      </rPr>
      <t>吨</t>
    </r>
  </si>
  <si>
    <r>
      <rPr>
        <sz val="12"/>
        <color theme="1"/>
        <rFont val="方正仿宋简体"/>
        <family val="4"/>
        <charset val="134"/>
      </rPr>
      <t>黑色金属</t>
    </r>
  </si>
  <si>
    <r>
      <rPr>
        <sz val="12"/>
        <color theme="1"/>
        <rFont val="方正仿宋简体"/>
        <family val="4"/>
        <charset val="134"/>
      </rPr>
      <t>锰</t>
    </r>
  </si>
  <si>
    <r>
      <rPr>
        <sz val="12"/>
        <color theme="1"/>
        <rFont val="方正仿宋简体"/>
        <family val="4"/>
        <charset val="134"/>
      </rPr>
      <t>铅（金属）</t>
    </r>
  </si>
  <si>
    <r>
      <rPr>
        <sz val="12"/>
        <color theme="1"/>
        <rFont val="方正仿宋简体"/>
        <family val="4"/>
        <charset val="134"/>
      </rPr>
      <t>银（金属）</t>
    </r>
  </si>
  <si>
    <r>
      <t>3418.29</t>
    </r>
    <r>
      <rPr>
        <sz val="12"/>
        <color theme="1"/>
        <rFont val="方正仿宋简体"/>
        <family val="4"/>
        <charset val="134"/>
      </rPr>
      <t>吨</t>
    </r>
  </si>
  <si>
    <r>
      <rPr>
        <sz val="12"/>
        <color theme="1"/>
        <rFont val="方正仿宋简体"/>
        <family val="4"/>
        <charset val="134"/>
      </rPr>
      <t>有色金属</t>
    </r>
  </si>
  <si>
    <r>
      <rPr>
        <sz val="12"/>
        <color theme="1"/>
        <rFont val="方正仿宋简体"/>
        <family val="4"/>
        <charset val="134"/>
      </rPr>
      <t>铜</t>
    </r>
  </si>
  <si>
    <r>
      <rPr>
        <sz val="12"/>
        <color theme="1"/>
        <rFont val="方正仿宋简体"/>
        <family val="4"/>
        <charset val="134"/>
      </rPr>
      <t>锌（金属）</t>
    </r>
  </si>
  <si>
    <r>
      <rPr>
        <sz val="12"/>
        <color theme="1"/>
        <rFont val="方正仿宋简体"/>
        <family val="4"/>
        <charset val="134"/>
      </rPr>
      <t>石膏</t>
    </r>
  </si>
  <si>
    <r>
      <t>27016.1</t>
    </r>
    <r>
      <rPr>
        <sz val="12"/>
        <color theme="1"/>
        <rFont val="方正仿宋简体"/>
        <family val="4"/>
        <charset val="134"/>
      </rPr>
      <t>万吨</t>
    </r>
  </si>
  <si>
    <r>
      <rPr>
        <sz val="12"/>
        <color theme="1"/>
        <rFont val="方正仿宋简体"/>
        <family val="4"/>
        <charset val="134"/>
      </rPr>
      <t>钴</t>
    </r>
  </si>
  <si>
    <r>
      <rPr>
        <sz val="12"/>
        <color theme="1"/>
        <rFont val="方正仿宋简体"/>
        <family val="4"/>
        <charset val="134"/>
      </rPr>
      <t>铝土矿（矿石）</t>
    </r>
  </si>
  <si>
    <r>
      <rPr>
        <sz val="12"/>
        <color theme="1"/>
        <rFont val="方正仿宋简体"/>
        <family val="4"/>
        <charset val="134"/>
      </rPr>
      <t>饰面用大理石</t>
    </r>
  </si>
  <si>
    <r>
      <t>1</t>
    </r>
    <r>
      <rPr>
        <sz val="12"/>
        <color theme="1"/>
        <rFont val="方正仿宋简体"/>
        <family val="4"/>
        <charset val="134"/>
      </rPr>
      <t>亿万立方米</t>
    </r>
  </si>
  <si>
    <r>
      <rPr>
        <sz val="12"/>
        <color theme="1"/>
        <rFont val="方正仿宋简体"/>
        <family val="4"/>
        <charset val="134"/>
      </rPr>
      <t>钼</t>
    </r>
  </si>
  <si>
    <r>
      <rPr>
        <sz val="12"/>
        <color theme="1"/>
        <rFont val="方正仿宋简体"/>
        <family val="4"/>
        <charset val="134"/>
      </rPr>
      <t>镍（金属）</t>
    </r>
  </si>
  <si>
    <r>
      <rPr>
        <sz val="12"/>
        <color theme="1"/>
        <rFont val="方正仿宋简体"/>
        <family val="4"/>
        <charset val="134"/>
      </rPr>
      <t>水泥用灰岩</t>
    </r>
  </si>
  <si>
    <r>
      <t>6.3</t>
    </r>
    <r>
      <rPr>
        <sz val="12"/>
        <color theme="1"/>
        <rFont val="方正仿宋简体"/>
        <family val="4"/>
        <charset val="134"/>
      </rPr>
      <t>亿吨</t>
    </r>
  </si>
  <si>
    <r>
      <rPr>
        <sz val="12"/>
        <color theme="1"/>
        <rFont val="方正仿宋简体"/>
        <family val="4"/>
        <charset val="134"/>
      </rPr>
      <t>非金属矿产</t>
    </r>
  </si>
  <si>
    <r>
      <rPr>
        <sz val="12"/>
        <color theme="1"/>
        <rFont val="方正仿宋简体"/>
        <family val="4"/>
        <charset val="134"/>
      </rPr>
      <t>硅藻土</t>
    </r>
  </si>
  <si>
    <r>
      <rPr>
        <sz val="12"/>
        <color theme="1"/>
        <rFont val="方正仿宋简体"/>
        <family val="4"/>
        <charset val="134"/>
      </rPr>
      <t>洱源凤羽、宾川团瓢</t>
    </r>
  </si>
  <si>
    <r>
      <rPr>
        <sz val="12"/>
        <color theme="1"/>
        <rFont val="方正仿宋简体"/>
        <family val="4"/>
        <charset val="134"/>
      </rPr>
      <t>钴（金属）</t>
    </r>
  </si>
  <si>
    <r>
      <rPr>
        <sz val="12"/>
        <color theme="1"/>
        <rFont val="方正仿宋简体"/>
        <family val="4"/>
        <charset val="134"/>
      </rPr>
      <t>高岭土</t>
    </r>
  </si>
  <si>
    <r>
      <t>686.9</t>
    </r>
    <r>
      <rPr>
        <sz val="12"/>
        <color theme="1"/>
        <rFont val="方正仿宋简体"/>
        <family val="4"/>
        <charset val="134"/>
      </rPr>
      <t>万吨</t>
    </r>
  </si>
  <si>
    <r>
      <rPr>
        <sz val="12"/>
        <color theme="1"/>
        <rFont val="方正仿宋简体"/>
        <family val="4"/>
        <charset val="134"/>
      </rPr>
      <t>建材矿产</t>
    </r>
  </si>
  <si>
    <r>
      <rPr>
        <sz val="12"/>
        <color theme="1"/>
        <rFont val="方正仿宋简体"/>
        <family val="4"/>
        <charset val="134"/>
      </rPr>
      <t>大理石</t>
    </r>
  </si>
  <si>
    <r>
      <rPr>
        <sz val="12"/>
        <color theme="1"/>
        <rFont val="方正仿宋简体"/>
        <family val="4"/>
        <charset val="134"/>
      </rPr>
      <t>苍山</t>
    </r>
  </si>
  <si>
    <r>
      <rPr>
        <sz val="12"/>
        <color theme="1"/>
        <rFont val="方正仿宋简体"/>
        <family val="4"/>
        <charset val="134"/>
      </rPr>
      <t>钼（金属）</t>
    </r>
  </si>
  <si>
    <r>
      <rPr>
        <sz val="12"/>
        <color theme="1"/>
        <rFont val="方正仿宋简体"/>
        <family val="4"/>
        <charset val="134"/>
      </rPr>
      <t>冶金用白云岩</t>
    </r>
  </si>
  <si>
    <r>
      <t>3759.50</t>
    </r>
    <r>
      <rPr>
        <sz val="12"/>
        <color theme="1"/>
        <rFont val="方正仿宋简体"/>
        <family val="4"/>
        <charset val="134"/>
      </rPr>
      <t>万吨</t>
    </r>
  </si>
  <si>
    <r>
      <rPr>
        <sz val="12"/>
        <color theme="1"/>
        <rFont val="方正仿宋简体"/>
        <family val="4"/>
        <charset val="134"/>
      </rPr>
      <t>水泥用石灰岩</t>
    </r>
  </si>
  <si>
    <r>
      <rPr>
        <sz val="12"/>
        <color theme="1"/>
        <rFont val="方正仿宋简体"/>
        <family val="4"/>
        <charset val="134"/>
      </rPr>
      <t>鹤庆小天井</t>
    </r>
    <r>
      <rPr>
        <sz val="12"/>
        <color theme="1"/>
        <rFont val="Times New Roman"/>
        <family val="1"/>
      </rPr>
      <t>—</t>
    </r>
    <r>
      <rPr>
        <sz val="12"/>
        <color theme="1"/>
        <rFont val="方正仿宋简体"/>
        <family val="4"/>
        <charset val="134"/>
      </rPr>
      <t>猴子坡</t>
    </r>
  </si>
  <si>
    <r>
      <rPr>
        <sz val="12"/>
        <color theme="1"/>
        <rFont val="方正仿宋简体"/>
        <family val="4"/>
        <charset val="134"/>
      </rPr>
      <t>弥渡九顶山、永平厂街</t>
    </r>
    <r>
      <rPr>
        <sz val="12"/>
        <color theme="1"/>
        <rFont val="Times New Roman"/>
        <family val="1"/>
      </rPr>
      <t>—</t>
    </r>
    <r>
      <rPr>
        <sz val="12"/>
        <color theme="1"/>
        <rFont val="方正仿宋简体"/>
        <family val="4"/>
        <charset val="134"/>
      </rPr>
      <t>水泄、云龙检槽白羊厂</t>
    </r>
  </si>
  <si>
    <r>
      <rPr>
        <sz val="12"/>
        <color theme="1"/>
        <rFont val="方正仿宋简体"/>
        <family val="4"/>
        <charset val="134"/>
      </rPr>
      <t>大理市海东</t>
    </r>
    <r>
      <rPr>
        <sz val="12"/>
        <color theme="1"/>
        <rFont val="Times New Roman"/>
        <family val="1"/>
      </rPr>
      <t>—</t>
    </r>
    <r>
      <rPr>
        <sz val="12"/>
        <color theme="1"/>
        <rFont val="方正仿宋简体"/>
        <family val="4"/>
        <charset val="134"/>
      </rPr>
      <t>凤仪及清华洞</t>
    </r>
    <r>
      <rPr>
        <sz val="12"/>
        <color theme="1"/>
        <rFont val="Times New Roman"/>
        <family val="1"/>
      </rPr>
      <t>—</t>
    </r>
    <r>
      <rPr>
        <sz val="12"/>
        <color theme="1"/>
        <rFont val="方正仿宋简体"/>
        <family val="4"/>
        <charset val="134"/>
      </rPr>
      <t>红岩</t>
    </r>
  </si>
  <si>
    <t>保有资源储量</t>
    <phoneticPr fontId="38" type="noConversion"/>
  </si>
  <si>
    <t>（单位：万吨）</t>
    <phoneticPr fontId="38" type="noConversion"/>
  </si>
  <si>
    <t>单位：公顷、%</t>
  </si>
  <si>
    <t>湿地
保护率</t>
  </si>
  <si>
    <t>自然湿地</t>
  </si>
  <si>
    <t>人工湿地</t>
  </si>
  <si>
    <t>小计</t>
  </si>
  <si>
    <t>河流湿地</t>
  </si>
  <si>
    <t>湖泊湿地</t>
  </si>
  <si>
    <t>沼泽湿地</t>
  </si>
  <si>
    <t>水库</t>
  </si>
  <si>
    <t>电站</t>
  </si>
  <si>
    <t>其他</t>
  </si>
  <si>
    <t>一、未受到保护</t>
    <phoneticPr fontId="36" type="noConversion"/>
  </si>
  <si>
    <t>二、受到保护</t>
    <phoneticPr fontId="36" type="noConversion"/>
  </si>
  <si>
    <t>总计</t>
    <phoneticPr fontId="36" type="noConversion"/>
  </si>
  <si>
    <t>*本数据由大理州林业和草原局提供</t>
    <phoneticPr fontId="36" type="noConversion"/>
  </si>
  <si>
    <t>（一）自然湿地</t>
    <phoneticPr fontId="36" type="noConversion"/>
  </si>
  <si>
    <t>（二）人工湿地</t>
    <phoneticPr fontId="36" type="noConversion"/>
  </si>
  <si>
    <t>合计</t>
    <phoneticPr fontId="36" type="noConversion"/>
  </si>
  <si>
    <t>行政
区域</t>
    <phoneticPr fontId="36" type="noConversion"/>
  </si>
  <si>
    <t>附件9</t>
    <phoneticPr fontId="38" type="noConversion"/>
  </si>
  <si>
    <t>序号</t>
  </si>
  <si>
    <t>行政</t>
  </si>
  <si>
    <t>面积</t>
  </si>
  <si>
    <t>公园名称</t>
  </si>
  <si>
    <t>世界自然遗产</t>
  </si>
  <si>
    <t>列入时间</t>
  </si>
  <si>
    <t>地质公园名称</t>
  </si>
  <si>
    <t>分区名称</t>
  </si>
  <si>
    <t>年降水量</t>
  </si>
  <si>
    <t>地表水资源量</t>
  </si>
  <si>
    <t>地下水资源量</t>
  </si>
  <si>
    <t>河川基流重复计算量</t>
  </si>
  <si>
    <t>水资源总量</t>
  </si>
  <si>
    <t>产水系数</t>
  </si>
  <si>
    <t>行政分区</t>
  </si>
  <si>
    <t>水资源三级分区</t>
  </si>
  <si>
    <t>金沙江石鼓以下干流</t>
  </si>
  <si>
    <t>元江</t>
  </si>
  <si>
    <t>李仙江</t>
  </si>
  <si>
    <t>沘江口以上</t>
  </si>
  <si>
    <t>沘江口以下</t>
  </si>
  <si>
    <t>怒江勐古以上</t>
  </si>
  <si>
    <t>单位：h㎡（平方百米、公顷）</t>
    <phoneticPr fontId="36" type="noConversion"/>
  </si>
  <si>
    <t>一、国家级自然保护区</t>
    <phoneticPr fontId="36" type="noConversion"/>
  </si>
  <si>
    <t>二、省级自然保护区</t>
    <phoneticPr fontId="36" type="noConversion"/>
  </si>
  <si>
    <r>
      <rPr>
        <b/>
        <sz val="12"/>
        <color rgb="FF000000"/>
        <rFont val="方正仿宋简体"/>
        <family val="4"/>
        <charset val="134"/>
      </rPr>
      <t>序号</t>
    </r>
  </si>
  <si>
    <r>
      <rPr>
        <b/>
        <sz val="12"/>
        <color rgb="FF000000"/>
        <rFont val="方正仿宋简体"/>
        <family val="4"/>
        <charset val="134"/>
      </rPr>
      <t>自然保护区名称</t>
    </r>
  </si>
  <si>
    <r>
      <rPr>
        <b/>
        <sz val="12"/>
        <color rgb="FF000000"/>
        <rFont val="方正仿宋简体"/>
        <family val="4"/>
        <charset val="134"/>
      </rPr>
      <t>类型</t>
    </r>
  </si>
  <si>
    <r>
      <rPr>
        <b/>
        <sz val="12"/>
        <color rgb="FF000000"/>
        <rFont val="方正仿宋简体"/>
        <family val="4"/>
        <charset val="134"/>
      </rPr>
      <t>原主管部门</t>
    </r>
    <phoneticPr fontId="36" type="noConversion"/>
  </si>
  <si>
    <r>
      <rPr>
        <b/>
        <sz val="12"/>
        <color rgb="FF000000"/>
        <rFont val="方正仿宋简体"/>
        <family val="4"/>
        <charset val="134"/>
      </rPr>
      <t>主要保护对象</t>
    </r>
  </si>
  <si>
    <r>
      <rPr>
        <b/>
        <sz val="12"/>
        <color rgb="FF000000"/>
        <rFont val="方正仿宋简体"/>
        <family val="4"/>
        <charset val="134"/>
      </rPr>
      <t>面积</t>
    </r>
  </si>
  <si>
    <r>
      <rPr>
        <b/>
        <sz val="12"/>
        <color rgb="FF000000"/>
        <rFont val="方正仿宋简体"/>
        <family val="4"/>
        <charset val="134"/>
      </rPr>
      <t>始建时间</t>
    </r>
    <phoneticPr fontId="36" type="noConversion"/>
  </si>
  <si>
    <r>
      <rPr>
        <b/>
        <sz val="12"/>
        <color rgb="FF000000"/>
        <rFont val="方正仿宋简体"/>
        <family val="4"/>
        <charset val="134"/>
      </rPr>
      <t>始建批建文号</t>
    </r>
  </si>
  <si>
    <r>
      <rPr>
        <b/>
        <sz val="12"/>
        <color rgb="FF000000"/>
        <rFont val="方正仿宋简体"/>
        <family val="4"/>
        <charset val="134"/>
      </rPr>
      <t>现级别批建文号</t>
    </r>
  </si>
  <si>
    <r>
      <rPr>
        <b/>
        <sz val="12"/>
        <color rgb="FF000000"/>
        <rFont val="方正仿宋简体"/>
        <family val="4"/>
        <charset val="134"/>
      </rPr>
      <t>总体规划及调整</t>
    </r>
    <phoneticPr fontId="36" type="noConversion"/>
  </si>
  <si>
    <r>
      <rPr>
        <sz val="12"/>
        <color rgb="FF000000"/>
        <rFont val="方正仿宋简体"/>
        <family val="4"/>
        <charset val="134"/>
      </rPr>
      <t>云南苍山洱海国家级自然保护区</t>
    </r>
  </si>
  <si>
    <r>
      <rPr>
        <sz val="12"/>
        <color rgb="FF000000"/>
        <rFont val="方正仿宋简体"/>
        <family val="4"/>
        <charset val="134"/>
      </rPr>
      <t>森林生态</t>
    </r>
  </si>
  <si>
    <r>
      <rPr>
        <sz val="12"/>
        <color rgb="FF000000"/>
        <rFont val="方正仿宋简体"/>
        <family val="4"/>
        <charset val="134"/>
      </rPr>
      <t>大理市</t>
    </r>
  </si>
  <si>
    <r>
      <rPr>
        <sz val="12"/>
        <color rgb="FF000000"/>
        <rFont val="方正仿宋简体"/>
        <family val="4"/>
        <charset val="134"/>
      </rPr>
      <t>环保</t>
    </r>
  </si>
  <si>
    <r>
      <rPr>
        <sz val="12"/>
        <color rgb="FF000000"/>
        <rFont val="方正仿宋简体"/>
        <family val="4"/>
        <charset val="134"/>
      </rPr>
      <t>高原淡水湖泊水体及水生动植物自然生态和自然景观；第四纪冰川遗迹；以苍山冷杉</t>
    </r>
    <r>
      <rPr>
        <sz val="12"/>
        <color rgb="FF000000"/>
        <rFont val="Times New Roman"/>
        <family val="1"/>
      </rPr>
      <t>——</t>
    </r>
    <r>
      <rPr>
        <sz val="12"/>
        <color rgb="FF000000"/>
        <rFont val="方正仿宋简体"/>
        <family val="4"/>
        <charset val="134"/>
      </rPr>
      <t>杜鹃林为特色的高山植被及生态景观；以大理裂腹鱼为主要成分的特殊鱼类区系</t>
    </r>
  </si>
  <si>
    <r>
      <rPr>
        <sz val="12"/>
        <color rgb="FF000000"/>
        <rFont val="方正仿宋简体"/>
        <family val="4"/>
        <charset val="134"/>
      </rPr>
      <t>云政函〔</t>
    </r>
    <r>
      <rPr>
        <sz val="12"/>
        <color rgb="FF000000"/>
        <rFont val="Times New Roman"/>
        <family val="1"/>
      </rPr>
      <t>1981</t>
    </r>
    <r>
      <rPr>
        <sz val="12"/>
        <color rgb="FF000000"/>
        <rFont val="方正仿宋简体"/>
        <family val="4"/>
        <charset val="134"/>
      </rPr>
      <t>〕</t>
    </r>
    <r>
      <rPr>
        <sz val="12"/>
        <color rgb="FF000000"/>
        <rFont val="Times New Roman"/>
        <family val="1"/>
      </rPr>
      <t>310</t>
    </r>
    <r>
      <rPr>
        <sz val="12"/>
        <color rgb="FF000000"/>
        <rFont val="方正仿宋简体"/>
        <family val="4"/>
        <charset val="134"/>
      </rPr>
      <t>号</t>
    </r>
  </si>
  <si>
    <r>
      <rPr>
        <sz val="12"/>
        <color rgb="FF000000"/>
        <rFont val="方正仿宋简体"/>
        <family val="4"/>
        <charset val="134"/>
      </rPr>
      <t>国函〔</t>
    </r>
    <r>
      <rPr>
        <sz val="12"/>
        <color rgb="FF000000"/>
        <rFont val="Times New Roman"/>
        <family val="1"/>
      </rPr>
      <t>1994</t>
    </r>
    <r>
      <rPr>
        <sz val="12"/>
        <color rgb="FF000000"/>
        <rFont val="方正仿宋简体"/>
        <family val="4"/>
        <charset val="134"/>
      </rPr>
      <t>〕</t>
    </r>
    <r>
      <rPr>
        <sz val="12"/>
        <color rgb="FF000000"/>
        <rFont val="Times New Roman"/>
        <family val="1"/>
      </rPr>
      <t>26</t>
    </r>
    <r>
      <rPr>
        <sz val="12"/>
        <color rgb="FF000000"/>
        <rFont val="方正仿宋简体"/>
        <family val="4"/>
        <charset val="134"/>
      </rPr>
      <t>号</t>
    </r>
  </si>
  <si>
    <r>
      <rPr>
        <sz val="12"/>
        <color rgb="FF000000"/>
        <rFont val="方正仿宋简体"/>
        <family val="4"/>
        <charset val="134"/>
      </rPr>
      <t>云政复〔</t>
    </r>
    <r>
      <rPr>
        <sz val="12"/>
        <color rgb="FF000000"/>
        <rFont val="Times New Roman"/>
        <family val="1"/>
      </rPr>
      <t>2015</t>
    </r>
    <r>
      <rPr>
        <sz val="12"/>
        <color rgb="FF000000"/>
        <rFont val="方正仿宋简体"/>
        <family val="4"/>
        <charset val="134"/>
      </rPr>
      <t>〕</t>
    </r>
    <r>
      <rPr>
        <sz val="12"/>
        <color rgb="FF000000"/>
        <rFont val="Times New Roman"/>
        <family val="1"/>
      </rPr>
      <t>56</t>
    </r>
    <r>
      <rPr>
        <sz val="12"/>
        <color rgb="FF000000"/>
        <rFont val="方正仿宋简体"/>
        <family val="4"/>
        <charset val="134"/>
      </rPr>
      <t>号</t>
    </r>
  </si>
  <si>
    <r>
      <rPr>
        <sz val="12"/>
        <color rgb="FF000000"/>
        <rFont val="方正仿宋简体"/>
        <family val="4"/>
        <charset val="134"/>
      </rPr>
      <t>湿地生态</t>
    </r>
  </si>
  <si>
    <r>
      <rPr>
        <sz val="12"/>
        <color rgb="FF000000"/>
        <rFont val="方正仿宋简体"/>
        <family val="4"/>
        <charset val="134"/>
      </rPr>
      <t>漾濞县</t>
    </r>
  </si>
  <si>
    <r>
      <rPr>
        <sz val="12"/>
        <color rgb="FF000000"/>
        <rFont val="方正仿宋简体"/>
        <family val="4"/>
        <charset val="134"/>
      </rPr>
      <t>地质遗迹</t>
    </r>
  </si>
  <si>
    <r>
      <rPr>
        <sz val="12"/>
        <color rgb="FF000000"/>
        <rFont val="方正仿宋简体"/>
        <family val="4"/>
        <charset val="134"/>
      </rPr>
      <t>洱源县</t>
    </r>
  </si>
  <si>
    <r>
      <rPr>
        <sz val="12"/>
        <color rgb="FF000000"/>
        <rFont val="方正仿宋简体"/>
        <family val="4"/>
        <charset val="134"/>
      </rPr>
      <t>云南云龙天池国家级自然保护区</t>
    </r>
  </si>
  <si>
    <r>
      <rPr>
        <sz val="12"/>
        <color rgb="FF000000"/>
        <rFont val="方正仿宋简体"/>
        <family val="4"/>
        <charset val="134"/>
      </rPr>
      <t>野生动物</t>
    </r>
  </si>
  <si>
    <r>
      <rPr>
        <sz val="12"/>
        <color rgb="FF000000"/>
        <rFont val="方正仿宋简体"/>
        <family val="4"/>
        <charset val="134"/>
      </rPr>
      <t>云龙县</t>
    </r>
  </si>
  <si>
    <r>
      <rPr>
        <sz val="12"/>
        <color rgb="FF000000"/>
        <rFont val="方正仿宋简体"/>
        <family val="4"/>
        <charset val="134"/>
      </rPr>
      <t>林业</t>
    </r>
  </si>
  <si>
    <r>
      <rPr>
        <sz val="12"/>
        <color rgb="FF000000"/>
        <rFont val="方正仿宋简体"/>
        <family val="4"/>
        <charset val="134"/>
      </rPr>
      <t>以滇金丝猴为旗舰种的珍稀濒危野生动物资源及其栖息环境、云南松种质资源</t>
    </r>
  </si>
  <si>
    <r>
      <rPr>
        <sz val="12"/>
        <color rgb="FF000000"/>
        <rFont val="方正仿宋简体"/>
        <family val="4"/>
        <charset val="134"/>
      </rPr>
      <t>云政函〔</t>
    </r>
    <r>
      <rPr>
        <sz val="12"/>
        <color rgb="FF000000"/>
        <rFont val="Times New Roman"/>
        <family val="1"/>
      </rPr>
      <t>1983</t>
    </r>
    <r>
      <rPr>
        <sz val="12"/>
        <color rgb="FF000000"/>
        <rFont val="方正仿宋简体"/>
        <family val="4"/>
        <charset val="134"/>
      </rPr>
      <t>〕</t>
    </r>
    <r>
      <rPr>
        <sz val="12"/>
        <color rgb="FF000000"/>
        <rFont val="Times New Roman"/>
        <family val="1"/>
      </rPr>
      <t>58</t>
    </r>
    <r>
      <rPr>
        <sz val="12"/>
        <color rgb="FF000000"/>
        <rFont val="方正仿宋简体"/>
        <family val="4"/>
        <charset val="134"/>
      </rPr>
      <t>号</t>
    </r>
  </si>
  <si>
    <r>
      <rPr>
        <sz val="12"/>
        <color rgb="FF000000"/>
        <rFont val="方正仿宋简体"/>
        <family val="4"/>
        <charset val="134"/>
      </rPr>
      <t>国办发〔</t>
    </r>
    <r>
      <rPr>
        <sz val="12"/>
        <color rgb="FF000000"/>
        <rFont val="Times New Roman"/>
        <family val="1"/>
      </rPr>
      <t>2012</t>
    </r>
    <r>
      <rPr>
        <sz val="12"/>
        <color rgb="FF000000"/>
        <rFont val="方正仿宋简体"/>
        <family val="4"/>
        <charset val="134"/>
      </rPr>
      <t>〕</t>
    </r>
    <r>
      <rPr>
        <sz val="12"/>
        <color rgb="FF000000"/>
        <rFont val="Times New Roman"/>
        <family val="1"/>
      </rPr>
      <t>7</t>
    </r>
    <r>
      <rPr>
        <sz val="12"/>
        <color rgb="FF000000"/>
        <rFont val="方正仿宋简体"/>
        <family val="4"/>
        <charset val="134"/>
      </rPr>
      <t>号</t>
    </r>
  </si>
  <si>
    <r>
      <rPr>
        <sz val="12"/>
        <color rgb="FF000000"/>
        <rFont val="方正仿宋简体"/>
        <family val="4"/>
        <charset val="134"/>
      </rPr>
      <t>林规发〔</t>
    </r>
    <r>
      <rPr>
        <sz val="12"/>
        <color rgb="FF000000"/>
        <rFont val="Times New Roman"/>
        <family val="1"/>
      </rPr>
      <t>2014</t>
    </r>
    <r>
      <rPr>
        <sz val="12"/>
        <color rgb="FF000000"/>
        <rFont val="方正仿宋简体"/>
        <family val="4"/>
        <charset val="134"/>
      </rPr>
      <t>〕</t>
    </r>
    <r>
      <rPr>
        <sz val="12"/>
        <color rgb="FF000000"/>
        <rFont val="Times New Roman"/>
        <family val="1"/>
      </rPr>
      <t>157</t>
    </r>
    <r>
      <rPr>
        <sz val="12"/>
        <color rgb="FF000000"/>
        <rFont val="方正仿宋简体"/>
        <family val="4"/>
        <charset val="134"/>
      </rPr>
      <t>号</t>
    </r>
  </si>
  <si>
    <r>
      <rPr>
        <sz val="12"/>
        <color rgb="FF000000"/>
        <rFont val="方正仿宋简体"/>
        <family val="4"/>
        <charset val="134"/>
      </rPr>
      <t>云南无量山国家级自然保护区</t>
    </r>
  </si>
  <si>
    <r>
      <rPr>
        <sz val="12"/>
        <color rgb="FF000000"/>
        <rFont val="方正仿宋简体"/>
        <family val="4"/>
        <charset val="134"/>
      </rPr>
      <t>南涧县</t>
    </r>
  </si>
  <si>
    <r>
      <rPr>
        <sz val="12"/>
        <color rgb="FF000000"/>
        <rFont val="方正仿宋简体"/>
        <family val="4"/>
        <charset val="134"/>
      </rPr>
      <t>以西黑冠长臂猿和灰叶猴为主的珍稀濒危野生动物资源及亚热带中山湿性常绿阔叶林森林生态系统</t>
    </r>
  </si>
  <si>
    <r>
      <rPr>
        <sz val="12"/>
        <color rgb="FF000000"/>
        <rFont val="方正仿宋简体"/>
        <family val="4"/>
        <charset val="134"/>
      </rPr>
      <t>云政函</t>
    </r>
    <r>
      <rPr>
        <sz val="12"/>
        <color rgb="FF000000"/>
        <rFont val="Times New Roman"/>
        <family val="1"/>
      </rPr>
      <t>[1995]77</t>
    </r>
    <r>
      <rPr>
        <sz val="12"/>
        <color rgb="FF000000"/>
        <rFont val="方正仿宋简体"/>
        <family val="4"/>
        <charset val="134"/>
      </rPr>
      <t>号</t>
    </r>
  </si>
  <si>
    <r>
      <rPr>
        <sz val="12"/>
        <color rgb="FF000000"/>
        <rFont val="方正仿宋简体"/>
        <family val="4"/>
        <charset val="134"/>
      </rPr>
      <t>国发〔</t>
    </r>
    <r>
      <rPr>
        <sz val="12"/>
        <color rgb="FF000000"/>
        <rFont val="Times New Roman"/>
        <family val="1"/>
      </rPr>
      <t>2000</t>
    </r>
    <r>
      <rPr>
        <sz val="12"/>
        <color rgb="FF000000"/>
        <rFont val="方正仿宋简体"/>
        <family val="4"/>
        <charset val="134"/>
      </rPr>
      <t>〕</t>
    </r>
    <r>
      <rPr>
        <sz val="12"/>
        <color rgb="FF000000"/>
        <rFont val="Times New Roman"/>
        <family val="1"/>
      </rPr>
      <t>30</t>
    </r>
    <r>
      <rPr>
        <sz val="12"/>
        <color rgb="FF000000"/>
        <rFont val="方正仿宋简体"/>
        <family val="4"/>
        <charset val="134"/>
      </rPr>
      <t>号</t>
    </r>
  </si>
  <si>
    <r>
      <rPr>
        <sz val="12"/>
        <color rgb="FF000000"/>
        <rFont val="方正仿宋简体"/>
        <family val="4"/>
        <charset val="134"/>
      </rPr>
      <t>林计发〔</t>
    </r>
    <r>
      <rPr>
        <sz val="12"/>
        <color rgb="FF000000"/>
        <rFont val="Times New Roman"/>
        <family val="1"/>
      </rPr>
      <t>2001</t>
    </r>
    <r>
      <rPr>
        <sz val="12"/>
        <color rgb="FF000000"/>
        <rFont val="方正仿宋简体"/>
        <family val="4"/>
        <charset val="134"/>
      </rPr>
      <t>〕</t>
    </r>
    <r>
      <rPr>
        <sz val="12"/>
        <color rgb="FF000000"/>
        <rFont val="Times New Roman"/>
        <family val="1"/>
      </rPr>
      <t>522</t>
    </r>
    <r>
      <rPr>
        <sz val="12"/>
        <color rgb="FF000000"/>
        <rFont val="方正仿宋简体"/>
        <family val="4"/>
        <charset val="134"/>
      </rPr>
      <t>号</t>
    </r>
  </si>
  <si>
    <r>
      <rPr>
        <sz val="12"/>
        <color rgb="FF000000"/>
        <rFont val="方正仿宋简体"/>
        <family val="4"/>
        <charset val="134"/>
      </rPr>
      <t>永平金光寺省级自然保护区</t>
    </r>
  </si>
  <si>
    <r>
      <rPr>
        <sz val="12"/>
        <color rgb="FF000000"/>
        <rFont val="方正仿宋简体"/>
        <family val="4"/>
        <charset val="134"/>
      </rPr>
      <t>永平县</t>
    </r>
  </si>
  <si>
    <r>
      <rPr>
        <sz val="12"/>
        <color rgb="FF000000"/>
        <rFont val="方正仿宋简体"/>
        <family val="4"/>
        <charset val="134"/>
      </rPr>
      <t>以元江栲林为代表的半湿润常绿阔叶林原始生态系统和以青榨槭、滇藏木兰、水青树林为代表的稀有植物群落</t>
    </r>
  </si>
  <si>
    <r>
      <rPr>
        <sz val="12"/>
        <color rgb="FF000000"/>
        <rFont val="方正仿宋简体"/>
        <family val="4"/>
        <charset val="134"/>
      </rPr>
      <t>大政发〔</t>
    </r>
    <r>
      <rPr>
        <sz val="12"/>
        <color rgb="FF000000"/>
        <rFont val="Times New Roman"/>
        <family val="1"/>
      </rPr>
      <t>1988</t>
    </r>
    <r>
      <rPr>
        <sz val="12"/>
        <color rgb="FF000000"/>
        <rFont val="方正仿宋简体"/>
        <family val="4"/>
        <charset val="134"/>
      </rPr>
      <t>〕</t>
    </r>
    <r>
      <rPr>
        <sz val="12"/>
        <color rgb="FF000000"/>
        <rFont val="Times New Roman"/>
        <family val="1"/>
      </rPr>
      <t>63</t>
    </r>
    <r>
      <rPr>
        <sz val="12"/>
        <color rgb="FF000000"/>
        <rFont val="方正仿宋简体"/>
        <family val="4"/>
        <charset val="134"/>
      </rPr>
      <t>号</t>
    </r>
  </si>
  <si>
    <r>
      <rPr>
        <sz val="12"/>
        <color rgb="FF000000"/>
        <rFont val="方正仿宋简体"/>
        <family val="4"/>
        <charset val="134"/>
      </rPr>
      <t>云政复〔</t>
    </r>
    <r>
      <rPr>
        <sz val="12"/>
        <color rgb="FF000000"/>
        <rFont val="Times New Roman"/>
        <family val="1"/>
      </rPr>
      <t>1994</t>
    </r>
    <r>
      <rPr>
        <sz val="12"/>
        <color rgb="FF000000"/>
        <rFont val="方正仿宋简体"/>
        <family val="4"/>
        <charset val="134"/>
      </rPr>
      <t>〕</t>
    </r>
    <r>
      <rPr>
        <sz val="12"/>
        <color rgb="FF000000"/>
        <rFont val="Times New Roman"/>
        <family val="1"/>
      </rPr>
      <t>38</t>
    </r>
    <r>
      <rPr>
        <sz val="12"/>
        <color rgb="FF000000"/>
        <rFont val="方正仿宋简体"/>
        <family val="4"/>
        <charset val="134"/>
      </rPr>
      <t>号</t>
    </r>
  </si>
  <si>
    <r>
      <rPr>
        <sz val="12"/>
        <color rgb="FF000000"/>
        <rFont val="方正仿宋简体"/>
        <family val="4"/>
        <charset val="134"/>
      </rPr>
      <t>云政复〔</t>
    </r>
    <r>
      <rPr>
        <sz val="12"/>
        <color rgb="FF000000"/>
        <rFont val="Times New Roman"/>
        <family val="1"/>
      </rPr>
      <t>2008</t>
    </r>
    <r>
      <rPr>
        <sz val="12"/>
        <color rgb="FF000000"/>
        <rFont val="方正仿宋简体"/>
        <family val="4"/>
        <charset val="134"/>
      </rPr>
      <t>〕</t>
    </r>
    <r>
      <rPr>
        <sz val="12"/>
        <color rgb="FF000000"/>
        <rFont val="Times New Roman"/>
        <family val="1"/>
      </rPr>
      <t>1</t>
    </r>
    <r>
      <rPr>
        <sz val="12"/>
        <color rgb="FF000000"/>
        <rFont val="方正仿宋简体"/>
        <family val="4"/>
        <charset val="134"/>
      </rPr>
      <t>号</t>
    </r>
  </si>
  <si>
    <r>
      <rPr>
        <sz val="12"/>
        <color rgb="FF000000"/>
        <rFont val="方正仿宋简体"/>
        <family val="4"/>
        <charset val="134"/>
      </rPr>
      <t>巍山青华绿孔雀省级自然保护区</t>
    </r>
  </si>
  <si>
    <r>
      <rPr>
        <sz val="12"/>
        <color rgb="FF000000"/>
        <rFont val="方正仿宋简体"/>
        <family val="4"/>
        <charset val="134"/>
      </rPr>
      <t>巍山县</t>
    </r>
  </si>
  <si>
    <r>
      <rPr>
        <sz val="12"/>
        <color rgb="FF000000"/>
        <rFont val="方正仿宋简体"/>
        <family val="4"/>
        <charset val="134"/>
      </rPr>
      <t>绿孔雀及其栖息环境</t>
    </r>
  </si>
  <si>
    <r>
      <rPr>
        <sz val="12"/>
        <color rgb="FF000000"/>
        <rFont val="方正仿宋简体"/>
        <family val="4"/>
        <charset val="134"/>
      </rPr>
      <t>云政复〔</t>
    </r>
    <r>
      <rPr>
        <sz val="12"/>
        <color rgb="FF000000"/>
        <rFont val="Times New Roman"/>
        <family val="1"/>
      </rPr>
      <t>1997</t>
    </r>
    <r>
      <rPr>
        <sz val="12"/>
        <color rgb="FF000000"/>
        <rFont val="方正仿宋简体"/>
        <family val="4"/>
        <charset val="134"/>
      </rPr>
      <t>〕</t>
    </r>
    <r>
      <rPr>
        <sz val="12"/>
        <color rgb="FF000000"/>
        <rFont val="Times New Roman"/>
        <family val="1"/>
      </rPr>
      <t>77</t>
    </r>
    <r>
      <rPr>
        <sz val="12"/>
        <color rgb="FF000000"/>
        <rFont val="方正仿宋简体"/>
        <family val="4"/>
        <charset val="134"/>
      </rPr>
      <t>号</t>
    </r>
  </si>
  <si>
    <r>
      <rPr>
        <sz val="12"/>
        <color rgb="FF000000"/>
        <rFont val="方正仿宋简体"/>
        <family val="4"/>
        <charset val="134"/>
      </rPr>
      <t>云环函〔</t>
    </r>
    <r>
      <rPr>
        <sz val="12"/>
        <color rgb="FF000000"/>
        <rFont val="Times New Roman"/>
        <family val="1"/>
      </rPr>
      <t>2007</t>
    </r>
    <r>
      <rPr>
        <sz val="12"/>
        <color rgb="FF000000"/>
        <rFont val="方正仿宋简体"/>
        <family val="4"/>
        <charset val="134"/>
      </rPr>
      <t>〕</t>
    </r>
    <r>
      <rPr>
        <sz val="12"/>
        <color rgb="FF000000"/>
        <rFont val="Times New Roman"/>
        <family val="1"/>
      </rPr>
      <t>384</t>
    </r>
    <r>
      <rPr>
        <sz val="12"/>
        <color rgb="FF000000"/>
        <rFont val="方正仿宋简体"/>
        <family val="4"/>
        <charset val="134"/>
      </rPr>
      <t>号</t>
    </r>
    <r>
      <rPr>
        <sz val="12"/>
        <color rgb="FF000000"/>
        <rFont val="Times New Roman"/>
        <family val="1"/>
      </rPr>
      <t>(</t>
    </r>
    <r>
      <rPr>
        <sz val="12"/>
        <color rgb="FF000000"/>
        <rFont val="方正仿宋简体"/>
        <family val="4"/>
        <charset val="134"/>
      </rPr>
      <t>调整</t>
    </r>
    <r>
      <rPr>
        <sz val="12"/>
        <color rgb="FF000000"/>
        <rFont val="Times New Roman"/>
        <family val="1"/>
      </rPr>
      <t>)</t>
    </r>
    <r>
      <rPr>
        <sz val="12"/>
        <color rgb="FF000000"/>
        <rFont val="方正仿宋简体"/>
        <family val="4"/>
        <charset val="134"/>
      </rPr>
      <t>，云政复〔</t>
    </r>
    <r>
      <rPr>
        <sz val="12"/>
        <color rgb="FF000000"/>
        <rFont val="Times New Roman"/>
        <family val="1"/>
      </rPr>
      <t>2018</t>
    </r>
    <r>
      <rPr>
        <sz val="12"/>
        <color rgb="FF000000"/>
        <rFont val="方正仿宋简体"/>
        <family val="4"/>
        <charset val="134"/>
      </rPr>
      <t>〕</t>
    </r>
    <r>
      <rPr>
        <sz val="12"/>
        <color rgb="FF000000"/>
        <rFont val="Times New Roman"/>
        <family val="1"/>
      </rPr>
      <t>21</t>
    </r>
    <r>
      <rPr>
        <sz val="12"/>
        <color rgb="FF000000"/>
        <rFont val="方正仿宋简体"/>
        <family val="4"/>
        <charset val="134"/>
      </rPr>
      <t>号（总规）</t>
    </r>
    <phoneticPr fontId="36" type="noConversion"/>
  </si>
  <si>
    <r>
      <rPr>
        <sz val="12"/>
        <color rgb="FF000000"/>
        <rFont val="方正仿宋简体"/>
        <family val="4"/>
        <charset val="134"/>
      </rPr>
      <t>剑川剑湖湿地省级自然保护区</t>
    </r>
  </si>
  <si>
    <r>
      <rPr>
        <sz val="12"/>
        <color rgb="FF000000"/>
        <rFont val="方正仿宋简体"/>
        <family val="4"/>
        <charset val="134"/>
      </rPr>
      <t>剑川县</t>
    </r>
  </si>
  <si>
    <r>
      <rPr>
        <sz val="12"/>
        <color rgb="FF000000"/>
        <rFont val="方正仿宋简体"/>
        <family val="4"/>
        <charset val="134"/>
      </rPr>
      <t>高原湖泊湿地生态系统，珍稀鸟类、鱼类及其栖息地生态环境</t>
    </r>
  </si>
  <si>
    <r>
      <rPr>
        <sz val="12"/>
        <color rgb="FF000000"/>
        <rFont val="方正仿宋简体"/>
        <family val="4"/>
        <charset val="134"/>
      </rPr>
      <t>云政复〔</t>
    </r>
    <r>
      <rPr>
        <sz val="12"/>
        <color rgb="FF000000"/>
        <rFont val="Times New Roman"/>
        <family val="1"/>
      </rPr>
      <t>2001</t>
    </r>
    <r>
      <rPr>
        <sz val="12"/>
        <color rgb="FF000000"/>
        <rFont val="方正仿宋简体"/>
        <family val="4"/>
        <charset val="134"/>
      </rPr>
      <t>〕</t>
    </r>
    <r>
      <rPr>
        <sz val="12"/>
        <color rgb="FF000000"/>
        <rFont val="Times New Roman"/>
        <family val="1"/>
      </rPr>
      <t>69</t>
    </r>
    <r>
      <rPr>
        <sz val="12"/>
        <color rgb="FF000000"/>
        <rFont val="方正仿宋简体"/>
        <family val="4"/>
        <charset val="134"/>
      </rPr>
      <t>号</t>
    </r>
  </si>
  <si>
    <r>
      <rPr>
        <sz val="12"/>
        <color rgb="FF000000"/>
        <rFont val="方正仿宋简体"/>
        <family val="4"/>
        <charset val="134"/>
      </rPr>
      <t>云政复〔</t>
    </r>
    <r>
      <rPr>
        <sz val="12"/>
        <color rgb="FF000000"/>
        <rFont val="Times New Roman"/>
        <family val="1"/>
      </rPr>
      <t>2006</t>
    </r>
    <r>
      <rPr>
        <sz val="12"/>
        <color rgb="FF000000"/>
        <rFont val="方正仿宋简体"/>
        <family val="4"/>
        <charset val="134"/>
      </rPr>
      <t>〕</t>
    </r>
    <r>
      <rPr>
        <sz val="12"/>
        <color rgb="FF000000"/>
        <rFont val="Times New Roman"/>
        <family val="1"/>
      </rPr>
      <t>75</t>
    </r>
    <r>
      <rPr>
        <sz val="12"/>
        <color rgb="FF000000"/>
        <rFont val="方正仿宋简体"/>
        <family val="4"/>
        <charset val="134"/>
      </rPr>
      <t>号</t>
    </r>
  </si>
  <si>
    <r>
      <rPr>
        <sz val="12"/>
        <color rgb="FF000000"/>
        <rFont val="方正仿宋简体"/>
        <family val="4"/>
        <charset val="134"/>
      </rPr>
      <t>云政复〔</t>
    </r>
    <r>
      <rPr>
        <sz val="12"/>
        <color rgb="FF000000"/>
        <rFont val="Times New Roman"/>
        <family val="1"/>
      </rPr>
      <t>2008</t>
    </r>
    <r>
      <rPr>
        <sz val="12"/>
        <color rgb="FF000000"/>
        <rFont val="方正仿宋简体"/>
        <family val="4"/>
        <charset val="134"/>
      </rPr>
      <t>〕</t>
    </r>
    <r>
      <rPr>
        <sz val="12"/>
        <color rgb="FF000000"/>
        <rFont val="Times New Roman"/>
        <family val="1"/>
      </rPr>
      <t>59</t>
    </r>
    <r>
      <rPr>
        <sz val="12"/>
        <color rgb="FF000000"/>
        <rFont val="方正仿宋简体"/>
        <family val="4"/>
        <charset val="134"/>
      </rPr>
      <t>号</t>
    </r>
  </si>
  <si>
    <r>
      <rPr>
        <sz val="12"/>
        <color rgb="FF000000"/>
        <rFont val="方正仿宋简体"/>
        <family val="4"/>
        <charset val="134"/>
      </rPr>
      <t>弥渡太极顶州级自然保护区</t>
    </r>
  </si>
  <si>
    <r>
      <rPr>
        <sz val="12"/>
        <color rgb="FF000000"/>
        <rFont val="方正仿宋简体"/>
        <family val="4"/>
        <charset val="134"/>
      </rPr>
      <t>弥渡县</t>
    </r>
  </si>
  <si>
    <r>
      <rPr>
        <sz val="12"/>
        <color rgb="FF000000"/>
        <rFont val="方正仿宋简体"/>
        <family val="4"/>
        <charset val="134"/>
      </rPr>
      <t>半湿润常绿阔叶林森林生态系统、云南松林</t>
    </r>
  </si>
  <si>
    <r>
      <rPr>
        <sz val="12"/>
        <color rgb="FF000000"/>
        <rFont val="方正仿宋简体"/>
        <family val="4"/>
        <charset val="134"/>
      </rPr>
      <t>大政复〔</t>
    </r>
    <r>
      <rPr>
        <sz val="12"/>
        <color rgb="FF000000"/>
        <rFont val="Times New Roman"/>
        <family val="1"/>
      </rPr>
      <t>2020</t>
    </r>
    <r>
      <rPr>
        <sz val="12"/>
        <color rgb="FF000000"/>
        <rFont val="方正仿宋简体"/>
        <family val="4"/>
        <charset val="134"/>
      </rPr>
      <t>〕</t>
    </r>
    <r>
      <rPr>
        <sz val="12"/>
        <color rgb="FF000000"/>
        <rFont val="Times New Roman"/>
        <family val="1"/>
      </rPr>
      <t>65</t>
    </r>
    <r>
      <rPr>
        <sz val="12"/>
        <color rgb="FF000000"/>
        <rFont val="方正仿宋简体"/>
        <family val="4"/>
        <charset val="134"/>
      </rPr>
      <t>号（总规）</t>
    </r>
  </si>
  <si>
    <r>
      <rPr>
        <sz val="12"/>
        <color rgb="FF000000"/>
        <rFont val="方正仿宋简体"/>
        <family val="4"/>
        <charset val="134"/>
      </rPr>
      <t>祥云水目山州级自然保护区</t>
    </r>
  </si>
  <si>
    <r>
      <rPr>
        <sz val="12"/>
        <color rgb="FF000000"/>
        <rFont val="方正仿宋简体"/>
        <family val="4"/>
        <charset val="134"/>
      </rPr>
      <t>自然文化</t>
    </r>
  </si>
  <si>
    <r>
      <rPr>
        <sz val="12"/>
        <color rgb="FF000000"/>
        <rFont val="方正仿宋简体"/>
        <family val="4"/>
        <charset val="134"/>
      </rPr>
      <t>祥云县</t>
    </r>
  </si>
  <si>
    <r>
      <rPr>
        <sz val="12"/>
        <color rgb="FF000000"/>
        <rFont val="方正仿宋简体"/>
        <family val="4"/>
        <charset val="134"/>
      </rPr>
      <t>名胜古迹、半湿润常绿阔叶林森林生态系统、云南松林</t>
    </r>
  </si>
  <si>
    <r>
      <rPr>
        <sz val="12"/>
        <color rgb="FF000000"/>
        <rFont val="方正仿宋简体"/>
        <family val="4"/>
        <charset val="134"/>
      </rPr>
      <t>综合体</t>
    </r>
  </si>
  <si>
    <r>
      <rPr>
        <sz val="12"/>
        <color rgb="FF000000"/>
        <rFont val="方正仿宋简体"/>
        <family val="4"/>
        <charset val="134"/>
      </rPr>
      <t>漾濞雪山河州级自然保护区</t>
    </r>
  </si>
  <si>
    <r>
      <rPr>
        <sz val="12"/>
        <color rgb="FF000000"/>
        <rFont val="方正仿宋简体"/>
        <family val="4"/>
        <charset val="134"/>
      </rPr>
      <t>半湿润常绿阔叶林森林生态系统</t>
    </r>
  </si>
  <si>
    <r>
      <rPr>
        <sz val="12"/>
        <color rgb="FF000000"/>
        <rFont val="方正仿宋简体"/>
        <family val="4"/>
        <charset val="134"/>
      </rPr>
      <t>剑川石宝山州级自然保护区</t>
    </r>
  </si>
  <si>
    <r>
      <rPr>
        <sz val="12"/>
        <color rgb="FF000000"/>
        <rFont val="方正仿宋简体"/>
        <family val="4"/>
        <charset val="134"/>
      </rPr>
      <t>旅发委</t>
    </r>
  </si>
  <si>
    <r>
      <rPr>
        <sz val="12"/>
        <color rgb="FF000000"/>
        <rFont val="方正仿宋简体"/>
        <family val="4"/>
        <charset val="134"/>
      </rPr>
      <t>名胜古迹、半湿润常绿阔叶林森林生态系统</t>
    </r>
  </si>
  <si>
    <r>
      <rPr>
        <sz val="12"/>
        <color rgb="FF000000"/>
        <rFont val="方正仿宋简体"/>
        <family val="4"/>
        <charset val="134"/>
      </rPr>
      <t>鹤庆朝霞寺州级自然保护区</t>
    </r>
  </si>
  <si>
    <r>
      <rPr>
        <sz val="12"/>
        <color rgb="FF000000"/>
        <rFont val="方正仿宋简体"/>
        <family val="4"/>
        <charset val="134"/>
      </rPr>
      <t>鹤庆县</t>
    </r>
  </si>
  <si>
    <r>
      <rPr>
        <sz val="12"/>
        <color rgb="FF000000"/>
        <rFont val="方正仿宋简体"/>
        <family val="4"/>
        <charset val="134"/>
      </rPr>
      <t>地貌、古寺、天然地下水资源、龙潭周围名木古树及自然景观</t>
    </r>
  </si>
  <si>
    <r>
      <rPr>
        <sz val="12"/>
        <color rgb="FF000000"/>
        <rFont val="方正仿宋简体"/>
        <family val="4"/>
        <charset val="134"/>
      </rPr>
      <t>洱源罗坪鸟吊山州级自然保护区</t>
    </r>
  </si>
  <si>
    <r>
      <rPr>
        <sz val="12"/>
        <color rgb="FF000000"/>
        <rFont val="方正仿宋简体"/>
        <family val="4"/>
        <charset val="134"/>
      </rPr>
      <t>候鸟迁徙通道及自然景观</t>
    </r>
  </si>
  <si>
    <r>
      <rPr>
        <sz val="12"/>
        <color rgb="FF000000"/>
        <rFont val="方正仿宋简体"/>
        <family val="4"/>
        <charset val="134"/>
      </rPr>
      <t>大政办复〔</t>
    </r>
    <r>
      <rPr>
        <sz val="12"/>
        <color rgb="FF000000"/>
        <rFont val="Times New Roman"/>
        <family val="1"/>
      </rPr>
      <t>2009</t>
    </r>
    <r>
      <rPr>
        <sz val="12"/>
        <color rgb="FF000000"/>
        <rFont val="方正仿宋简体"/>
        <family val="4"/>
        <charset val="134"/>
      </rPr>
      <t>〕</t>
    </r>
    <r>
      <rPr>
        <sz val="12"/>
        <color rgb="FF000000"/>
        <rFont val="Times New Roman"/>
        <family val="1"/>
      </rPr>
      <t>5</t>
    </r>
    <r>
      <rPr>
        <sz val="12"/>
        <color rgb="FF000000"/>
        <rFont val="方正仿宋简体"/>
        <family val="4"/>
        <charset val="134"/>
      </rPr>
      <t>号</t>
    </r>
    <r>
      <rPr>
        <sz val="12"/>
        <color rgb="FF000000"/>
        <rFont val="Times New Roman"/>
        <family val="1"/>
      </rPr>
      <t>(</t>
    </r>
    <r>
      <rPr>
        <sz val="12"/>
        <color rgb="FF000000"/>
        <rFont val="方正仿宋简体"/>
        <family val="4"/>
        <charset val="134"/>
      </rPr>
      <t>调整</t>
    </r>
    <r>
      <rPr>
        <sz val="12"/>
        <color rgb="FF000000"/>
        <rFont val="Times New Roman"/>
        <family val="1"/>
      </rPr>
      <t>)</t>
    </r>
    <r>
      <rPr>
        <sz val="12"/>
        <color rgb="FF000000"/>
        <rFont val="方正仿宋简体"/>
        <family val="4"/>
        <charset val="134"/>
      </rPr>
      <t>大政复〔</t>
    </r>
    <r>
      <rPr>
        <sz val="12"/>
        <color rgb="FF000000"/>
        <rFont val="Times New Roman"/>
        <family val="1"/>
      </rPr>
      <t>2020</t>
    </r>
    <r>
      <rPr>
        <sz val="12"/>
        <color rgb="FF000000"/>
        <rFont val="方正仿宋简体"/>
        <family val="4"/>
        <charset val="134"/>
      </rPr>
      <t>〕</t>
    </r>
    <r>
      <rPr>
        <sz val="12"/>
        <color rgb="FF000000"/>
        <rFont val="Times New Roman"/>
        <family val="1"/>
      </rPr>
      <t>65</t>
    </r>
    <r>
      <rPr>
        <sz val="12"/>
        <color rgb="FF000000"/>
        <rFont val="方正仿宋简体"/>
        <family val="4"/>
        <charset val="134"/>
      </rPr>
      <t>号（总规）</t>
    </r>
  </si>
  <si>
    <r>
      <rPr>
        <sz val="12"/>
        <color rgb="FF000000"/>
        <rFont val="方正仿宋简体"/>
        <family val="4"/>
        <charset val="134"/>
      </rPr>
      <t>洱源茈碧湖州级自然保护区</t>
    </r>
  </si>
  <si>
    <r>
      <rPr>
        <sz val="12"/>
        <color rgb="FF000000"/>
        <rFont val="方正仿宋简体"/>
        <family val="4"/>
        <charset val="134"/>
      </rPr>
      <t>高原湖泊及湖周围森林景观资源</t>
    </r>
  </si>
  <si>
    <r>
      <rPr>
        <sz val="12"/>
        <color rgb="FF000000"/>
        <rFont val="方正仿宋简体"/>
        <family val="4"/>
        <charset val="134"/>
      </rPr>
      <t>大理凤阳鹭鸶栖息榕树州级自然保护区</t>
    </r>
  </si>
  <si>
    <r>
      <rPr>
        <sz val="12"/>
        <color rgb="FF000000"/>
        <rFont val="方正仿宋简体"/>
        <family val="4"/>
        <charset val="134"/>
      </rPr>
      <t>白鹭及其栖息的古榕树</t>
    </r>
  </si>
  <si>
    <r>
      <rPr>
        <sz val="12"/>
        <color rgb="FF000000"/>
        <rFont val="方正仿宋简体"/>
        <family val="4"/>
        <charset val="134"/>
      </rPr>
      <t>巍山巍宝山州级自然保护区</t>
    </r>
  </si>
  <si>
    <r>
      <rPr>
        <sz val="12"/>
        <color rgb="FF000000"/>
        <rFont val="方正仿宋简体"/>
        <family val="4"/>
        <charset val="134"/>
      </rPr>
      <t>名胜古迹、半湿润常绿阔叶林、云南松林</t>
    </r>
  </si>
  <si>
    <r>
      <rPr>
        <sz val="12"/>
        <color rgb="FF000000"/>
        <rFont val="方正仿宋简体"/>
        <family val="4"/>
        <charset val="134"/>
      </rPr>
      <t>南涧凤凰山候鸟州级自然保护区</t>
    </r>
  </si>
  <si>
    <r>
      <rPr>
        <sz val="12"/>
        <color rgb="FF000000"/>
        <rFont val="方正仿宋简体"/>
        <family val="4"/>
        <charset val="134"/>
      </rPr>
      <t>候鸟迁徒通道及自然景观</t>
    </r>
  </si>
  <si>
    <r>
      <rPr>
        <sz val="12"/>
        <color rgb="FF000000"/>
        <rFont val="方正仿宋简体"/>
        <family val="4"/>
        <charset val="134"/>
      </rPr>
      <t>南涧土林州级自然保护区</t>
    </r>
  </si>
  <si>
    <r>
      <rPr>
        <sz val="12"/>
        <color rgb="FF000000"/>
        <rFont val="方正仿宋简体"/>
        <family val="4"/>
        <charset val="134"/>
      </rPr>
      <t>特殊地质地貌景观</t>
    </r>
  </si>
  <si>
    <r>
      <rPr>
        <sz val="12"/>
        <color rgb="FF000000"/>
        <rFont val="方正仿宋简体"/>
        <family val="4"/>
        <charset val="134"/>
      </rPr>
      <t>大理蝴蝶泉州级自然保护区</t>
    </r>
  </si>
  <si>
    <r>
      <rPr>
        <sz val="12"/>
        <color rgb="FF000000"/>
        <rFont val="方正仿宋简体"/>
        <family val="4"/>
        <charset val="134"/>
      </rPr>
      <t>住建</t>
    </r>
  </si>
  <si>
    <r>
      <rPr>
        <sz val="12"/>
        <color rgb="FF000000"/>
        <rFont val="方正仿宋简体"/>
        <family val="4"/>
        <charset val="134"/>
      </rPr>
      <t>蝶蛾及其生境</t>
    </r>
  </si>
  <si>
    <r>
      <rPr>
        <sz val="12"/>
        <color rgb="FF000000"/>
        <rFont val="方正仿宋简体"/>
        <family val="4"/>
        <charset val="134"/>
      </rPr>
      <t>弥渡大黑山水源林州级自然保护区</t>
    </r>
  </si>
  <si>
    <r>
      <rPr>
        <sz val="12"/>
        <color rgb="FF000000"/>
        <rFont val="方正仿宋简体"/>
        <family val="4"/>
        <charset val="134"/>
      </rPr>
      <t>森林植被、野生动物、水源涵养</t>
    </r>
  </si>
  <si>
    <r>
      <rPr>
        <sz val="12"/>
        <color rgb="FF000000"/>
        <rFont val="方正仿宋简体"/>
        <family val="4"/>
        <charset val="134"/>
      </rPr>
      <t>大政发〔</t>
    </r>
    <r>
      <rPr>
        <sz val="12"/>
        <color rgb="FF000000"/>
        <rFont val="Times New Roman"/>
        <family val="1"/>
      </rPr>
      <t>2001</t>
    </r>
    <r>
      <rPr>
        <sz val="12"/>
        <color rgb="FF000000"/>
        <rFont val="方正仿宋简体"/>
        <family val="4"/>
        <charset val="134"/>
      </rPr>
      <t>〕</t>
    </r>
    <r>
      <rPr>
        <sz val="12"/>
        <color rgb="FF000000"/>
        <rFont val="Times New Roman"/>
        <family val="1"/>
      </rPr>
      <t>37</t>
    </r>
    <r>
      <rPr>
        <sz val="12"/>
        <color rgb="FF000000"/>
        <rFont val="方正仿宋简体"/>
        <family val="4"/>
        <charset val="134"/>
      </rPr>
      <t>号</t>
    </r>
  </si>
  <si>
    <r>
      <rPr>
        <sz val="12"/>
        <color rgb="FF000000"/>
        <rFont val="方正仿宋简体"/>
        <family val="4"/>
        <charset val="134"/>
      </rPr>
      <t>大政办复</t>
    </r>
    <r>
      <rPr>
        <sz val="12"/>
        <color rgb="FF000000"/>
        <rFont val="Times New Roman"/>
        <family val="1"/>
      </rPr>
      <t>(2010)45</t>
    </r>
    <r>
      <rPr>
        <sz val="12"/>
        <color rgb="FF000000"/>
        <rFont val="方正仿宋简体"/>
        <family val="4"/>
        <charset val="134"/>
      </rPr>
      <t>号</t>
    </r>
    <r>
      <rPr>
        <sz val="12"/>
        <color rgb="FF000000"/>
        <rFont val="Times New Roman"/>
        <family val="1"/>
      </rPr>
      <t>(</t>
    </r>
    <r>
      <rPr>
        <sz val="12"/>
        <color rgb="FF000000"/>
        <rFont val="方正仿宋简体"/>
        <family val="4"/>
        <charset val="134"/>
      </rPr>
      <t>调整</t>
    </r>
    <r>
      <rPr>
        <sz val="12"/>
        <color rgb="FF000000"/>
        <rFont val="Times New Roman"/>
        <family val="1"/>
      </rPr>
      <t>)</t>
    </r>
    <r>
      <rPr>
        <sz val="12"/>
        <color rgb="FF000000"/>
        <rFont val="方正仿宋简体"/>
        <family val="4"/>
        <charset val="134"/>
      </rPr>
      <t>，大政复〔</t>
    </r>
    <r>
      <rPr>
        <sz val="12"/>
        <color rgb="FF000000"/>
        <rFont val="Times New Roman"/>
        <family val="1"/>
      </rPr>
      <t>2020</t>
    </r>
    <r>
      <rPr>
        <sz val="12"/>
        <color rgb="FF000000"/>
        <rFont val="方正仿宋简体"/>
        <family val="4"/>
        <charset val="134"/>
      </rPr>
      <t>〕</t>
    </r>
    <r>
      <rPr>
        <sz val="12"/>
        <color rgb="FF000000"/>
        <rFont val="Times New Roman"/>
        <family val="1"/>
      </rPr>
      <t>65</t>
    </r>
    <r>
      <rPr>
        <sz val="12"/>
        <color rgb="FF000000"/>
        <rFont val="方正仿宋简体"/>
        <family val="4"/>
        <charset val="134"/>
      </rPr>
      <t>号（总规）</t>
    </r>
  </si>
  <si>
    <r>
      <rPr>
        <sz val="12"/>
        <color rgb="FF000000"/>
        <rFont val="方正仿宋简体"/>
        <family val="4"/>
        <charset val="134"/>
      </rPr>
      <t>弥渡天生营州级自然保护区</t>
    </r>
  </si>
  <si>
    <r>
      <rPr>
        <sz val="12"/>
        <color rgb="FF000000"/>
        <rFont val="方正仿宋简体"/>
        <family val="4"/>
        <charset val="134"/>
      </rPr>
      <t>森林植被、李文学起义遗址</t>
    </r>
  </si>
  <si>
    <r>
      <rPr>
        <sz val="12"/>
        <color rgb="FF000000"/>
        <rFont val="方正仿宋简体"/>
        <family val="4"/>
        <charset val="134"/>
      </rPr>
      <t>巍山隆庆鸟道雄关州级自然保护区</t>
    </r>
  </si>
  <si>
    <r>
      <rPr>
        <sz val="12"/>
        <color rgb="FF000000"/>
        <rFont val="方正仿宋简体"/>
        <family val="4"/>
        <charset val="134"/>
      </rPr>
      <t>永平博南山州级自然保护区</t>
    </r>
  </si>
  <si>
    <r>
      <rPr>
        <sz val="12"/>
        <color rgb="FF000000"/>
        <rFont val="方正仿宋简体"/>
        <family val="4"/>
        <charset val="134"/>
      </rPr>
      <t>半湿润常绿阔叶林森林生态系统、野生动植物、博南古迹</t>
    </r>
  </si>
  <si>
    <r>
      <rPr>
        <sz val="12"/>
        <color rgb="FF000000"/>
        <rFont val="方正仿宋简体"/>
        <family val="4"/>
        <charset val="134"/>
      </rPr>
      <t>大政复〔</t>
    </r>
    <r>
      <rPr>
        <sz val="12"/>
        <color rgb="FF000000"/>
        <rFont val="Times New Roman"/>
        <family val="1"/>
      </rPr>
      <t>2006</t>
    </r>
    <r>
      <rPr>
        <sz val="12"/>
        <color rgb="FF000000"/>
        <rFont val="方正仿宋简体"/>
        <family val="4"/>
        <charset val="134"/>
      </rPr>
      <t>〕</t>
    </r>
    <r>
      <rPr>
        <sz val="12"/>
        <color rgb="FF000000"/>
        <rFont val="Times New Roman"/>
        <family val="1"/>
      </rPr>
      <t>16</t>
    </r>
    <r>
      <rPr>
        <sz val="12"/>
        <color rgb="FF000000"/>
        <rFont val="方正仿宋简体"/>
        <family val="4"/>
        <charset val="134"/>
      </rPr>
      <t>号</t>
    </r>
    <r>
      <rPr>
        <sz val="12"/>
        <color rgb="FF000000"/>
        <rFont val="Times New Roman"/>
        <family val="1"/>
      </rPr>
      <t>(</t>
    </r>
    <r>
      <rPr>
        <sz val="12"/>
        <color rgb="FF000000"/>
        <rFont val="方正仿宋简体"/>
        <family val="4"/>
        <charset val="134"/>
      </rPr>
      <t>调整</t>
    </r>
    <r>
      <rPr>
        <sz val="12"/>
        <color rgb="FF000000"/>
        <rFont val="Times New Roman"/>
        <family val="1"/>
      </rPr>
      <t>)</t>
    </r>
  </si>
  <si>
    <r>
      <rPr>
        <sz val="12"/>
        <color rgb="FF000000"/>
        <rFont val="方正仿宋简体"/>
        <family val="4"/>
        <charset val="134"/>
      </rPr>
      <t>南涧大龙潭州级自然保护区</t>
    </r>
  </si>
  <si>
    <r>
      <rPr>
        <sz val="12"/>
        <color rgb="FF000000"/>
        <rFont val="方正仿宋简体"/>
        <family val="4"/>
        <charset val="134"/>
      </rPr>
      <t>高原人工湖泊及湖周围森林资源</t>
    </r>
  </si>
  <si>
    <r>
      <rPr>
        <sz val="12"/>
        <color rgb="FF000000"/>
        <rFont val="方正仿宋简体"/>
        <family val="4"/>
        <charset val="134"/>
      </rPr>
      <t>鹤庆草海湿地州级自然保护区</t>
    </r>
  </si>
  <si>
    <r>
      <rPr>
        <sz val="12"/>
        <color rgb="FF000000"/>
        <rFont val="方正仿宋简体"/>
        <family val="4"/>
        <charset val="134"/>
      </rPr>
      <t>越冬候鸟及湿地生态系统</t>
    </r>
  </si>
  <si>
    <r>
      <rPr>
        <sz val="12"/>
        <color rgb="FF000000"/>
        <rFont val="方正仿宋简体"/>
        <family val="4"/>
        <charset val="134"/>
      </rPr>
      <t>大政办复〔</t>
    </r>
    <r>
      <rPr>
        <sz val="12"/>
        <color rgb="FF000000"/>
        <rFont val="Times New Roman"/>
        <family val="1"/>
      </rPr>
      <t>2015</t>
    </r>
    <r>
      <rPr>
        <sz val="12"/>
        <color rgb="FF000000"/>
        <rFont val="方正仿宋简体"/>
        <family val="4"/>
        <charset val="134"/>
      </rPr>
      <t>〕</t>
    </r>
    <r>
      <rPr>
        <sz val="12"/>
        <color rgb="FF000000"/>
        <rFont val="Times New Roman"/>
        <family val="1"/>
      </rPr>
      <t>11</t>
    </r>
    <r>
      <rPr>
        <sz val="12"/>
        <color rgb="FF000000"/>
        <rFont val="方正仿宋简体"/>
        <family val="4"/>
        <charset val="134"/>
      </rPr>
      <t>号（调整）</t>
    </r>
  </si>
  <si>
    <r>
      <rPr>
        <sz val="12"/>
        <color rgb="FF000000"/>
        <rFont val="方正仿宋简体"/>
        <family val="4"/>
        <charset val="134"/>
      </rPr>
      <t>鹤庆龙华山州级自然保护区</t>
    </r>
  </si>
  <si>
    <r>
      <rPr>
        <sz val="12"/>
        <color rgb="FF000000"/>
        <rFont val="方正仿宋简体"/>
        <family val="4"/>
        <charset val="134"/>
      </rPr>
      <t>十八寺遗迹及原始森林植被</t>
    </r>
  </si>
  <si>
    <r>
      <rPr>
        <sz val="12"/>
        <color rgb="FF000000"/>
        <rFont val="方正仿宋简体"/>
        <family val="4"/>
        <charset val="134"/>
      </rPr>
      <t>洱源西罗坪州级自然保护区</t>
    </r>
  </si>
  <si>
    <r>
      <rPr>
        <sz val="12"/>
        <color rgb="FF000000"/>
        <rFont val="方正仿宋简体"/>
        <family val="4"/>
        <charset val="134"/>
      </rPr>
      <t>森林植被和野生动物（小熊猫）</t>
    </r>
  </si>
  <si>
    <r>
      <rPr>
        <sz val="12"/>
        <color rgb="FF000000"/>
        <rFont val="方正仿宋简体"/>
        <family val="4"/>
        <charset val="134"/>
      </rPr>
      <t>大政办复〔</t>
    </r>
    <r>
      <rPr>
        <sz val="12"/>
        <color rgb="FF000000"/>
        <rFont val="Times New Roman"/>
        <family val="1"/>
      </rPr>
      <t>2014</t>
    </r>
    <r>
      <rPr>
        <sz val="12"/>
        <color rgb="FF000000"/>
        <rFont val="方正仿宋简体"/>
        <family val="4"/>
        <charset val="134"/>
      </rPr>
      <t>〕</t>
    </r>
    <r>
      <rPr>
        <sz val="12"/>
        <color rgb="FF000000"/>
        <rFont val="Times New Roman"/>
        <family val="1"/>
      </rPr>
      <t>2</t>
    </r>
    <r>
      <rPr>
        <sz val="12"/>
        <color rgb="FF000000"/>
        <rFont val="方正仿宋简体"/>
        <family val="4"/>
        <charset val="134"/>
      </rPr>
      <t>号（范围界定），大政复〔</t>
    </r>
    <r>
      <rPr>
        <sz val="12"/>
        <color rgb="FF000000"/>
        <rFont val="Times New Roman"/>
        <family val="1"/>
      </rPr>
      <t>2020</t>
    </r>
    <r>
      <rPr>
        <sz val="12"/>
        <color rgb="FF000000"/>
        <rFont val="方正仿宋简体"/>
        <family val="4"/>
        <charset val="134"/>
      </rPr>
      <t>〕</t>
    </r>
    <r>
      <rPr>
        <sz val="12"/>
        <color rgb="FF000000"/>
        <rFont val="Times New Roman"/>
        <family val="1"/>
      </rPr>
      <t>65</t>
    </r>
    <r>
      <rPr>
        <sz val="12"/>
        <color rgb="FF000000"/>
        <rFont val="方正仿宋简体"/>
        <family val="4"/>
        <charset val="134"/>
      </rPr>
      <t>号（总规）</t>
    </r>
  </si>
  <si>
    <r>
      <rPr>
        <sz val="12"/>
        <color rgb="FF000000"/>
        <rFont val="方正仿宋简体"/>
        <family val="4"/>
        <charset val="134"/>
      </rPr>
      <t>洱源黑虎山州级自然保护区</t>
    </r>
  </si>
  <si>
    <r>
      <rPr>
        <sz val="12"/>
        <color rgb="FF000000"/>
        <rFont val="方正仿宋简体"/>
        <family val="4"/>
        <charset val="134"/>
      </rPr>
      <t>森林植被和野生动物（黑麂）</t>
    </r>
  </si>
  <si>
    <r>
      <rPr>
        <sz val="12"/>
        <color rgb="FF000000"/>
        <rFont val="方正仿宋简体"/>
        <family val="4"/>
        <charset val="134"/>
      </rPr>
      <t>大政办复〔</t>
    </r>
    <r>
      <rPr>
        <sz val="12"/>
        <color rgb="FF000000"/>
        <rFont val="Times New Roman"/>
        <family val="1"/>
      </rPr>
      <t>2014</t>
    </r>
    <r>
      <rPr>
        <sz val="12"/>
        <color rgb="FF000000"/>
        <rFont val="方正仿宋简体"/>
        <family val="4"/>
        <charset val="134"/>
      </rPr>
      <t>〕</t>
    </r>
    <r>
      <rPr>
        <sz val="12"/>
        <color rgb="FF000000"/>
        <rFont val="Times New Roman"/>
        <family val="1"/>
      </rPr>
      <t>1</t>
    </r>
    <r>
      <rPr>
        <sz val="12"/>
        <color rgb="FF000000"/>
        <rFont val="方正仿宋简体"/>
        <family val="4"/>
        <charset val="134"/>
      </rPr>
      <t>号</t>
    </r>
    <r>
      <rPr>
        <sz val="12"/>
        <color rgb="FF000000"/>
        <rFont val="Times New Roman"/>
        <family val="1"/>
      </rPr>
      <t>(</t>
    </r>
    <r>
      <rPr>
        <sz val="12"/>
        <color rgb="FF000000"/>
        <rFont val="方正仿宋简体"/>
        <family val="4"/>
        <charset val="134"/>
      </rPr>
      <t>范围界定</t>
    </r>
    <r>
      <rPr>
        <sz val="12"/>
        <color rgb="FF000000"/>
        <rFont val="Times New Roman"/>
        <family val="1"/>
      </rPr>
      <t>)</t>
    </r>
    <r>
      <rPr>
        <sz val="12"/>
        <color rgb="FF000000"/>
        <rFont val="方正仿宋简体"/>
        <family val="4"/>
        <charset val="134"/>
      </rPr>
      <t>，大政复〔</t>
    </r>
    <r>
      <rPr>
        <sz val="12"/>
        <color rgb="FF000000"/>
        <rFont val="Times New Roman"/>
        <family val="1"/>
      </rPr>
      <t>2016</t>
    </r>
    <r>
      <rPr>
        <sz val="12"/>
        <color rgb="FF000000"/>
        <rFont val="方正仿宋简体"/>
        <family val="4"/>
        <charset val="134"/>
      </rPr>
      <t>〕</t>
    </r>
    <r>
      <rPr>
        <sz val="12"/>
        <color rgb="FF000000"/>
        <rFont val="Times New Roman"/>
        <family val="1"/>
      </rPr>
      <t>80</t>
    </r>
    <r>
      <rPr>
        <sz val="12"/>
        <color rgb="FF000000"/>
        <rFont val="方正仿宋简体"/>
        <family val="4"/>
        <charset val="134"/>
      </rPr>
      <t>号（调整），大政复〔</t>
    </r>
    <r>
      <rPr>
        <sz val="12"/>
        <color rgb="FF000000"/>
        <rFont val="Times New Roman"/>
        <family val="1"/>
      </rPr>
      <t>2020</t>
    </r>
    <r>
      <rPr>
        <sz val="12"/>
        <color rgb="FF000000"/>
        <rFont val="方正仿宋简体"/>
        <family val="4"/>
        <charset val="134"/>
      </rPr>
      <t>〕</t>
    </r>
    <r>
      <rPr>
        <sz val="12"/>
        <color rgb="FF000000"/>
        <rFont val="Times New Roman"/>
        <family val="1"/>
      </rPr>
      <t>65</t>
    </r>
    <r>
      <rPr>
        <sz val="12"/>
        <color rgb="FF000000"/>
        <rFont val="方正仿宋简体"/>
        <family val="4"/>
        <charset val="134"/>
      </rPr>
      <t>号（总规）</t>
    </r>
  </si>
  <si>
    <r>
      <rPr>
        <sz val="12"/>
        <color theme="1"/>
        <rFont val="方正仿宋简体"/>
        <family val="4"/>
        <charset val="134"/>
      </rPr>
      <t>洱源海西海州级自然保护区</t>
    </r>
  </si>
  <si>
    <r>
      <rPr>
        <sz val="12"/>
        <color rgb="FF000000"/>
        <rFont val="方正仿宋简体"/>
        <family val="4"/>
        <charset val="134"/>
      </rPr>
      <t>高原人工湿地生态系统</t>
    </r>
  </si>
  <si>
    <r>
      <rPr>
        <sz val="12"/>
        <color rgb="FF000000"/>
        <rFont val="方正仿宋简体"/>
        <family val="4"/>
        <charset val="134"/>
      </rPr>
      <t>大政通〔</t>
    </r>
    <r>
      <rPr>
        <sz val="12"/>
        <color rgb="FF000000"/>
        <rFont val="Times New Roman"/>
        <family val="1"/>
      </rPr>
      <t>2004</t>
    </r>
    <r>
      <rPr>
        <sz val="12"/>
        <color rgb="FF000000"/>
        <rFont val="方正仿宋简体"/>
        <family val="4"/>
        <charset val="134"/>
      </rPr>
      <t>〕</t>
    </r>
    <r>
      <rPr>
        <sz val="12"/>
        <color rgb="FF000000"/>
        <rFont val="Times New Roman"/>
        <family val="1"/>
      </rPr>
      <t>3</t>
    </r>
    <r>
      <rPr>
        <sz val="12"/>
        <color rgb="FF000000"/>
        <rFont val="方正仿宋简体"/>
        <family val="4"/>
        <charset val="134"/>
      </rPr>
      <t>号</t>
    </r>
  </si>
  <si>
    <r>
      <rPr>
        <sz val="12"/>
        <color rgb="FF000000"/>
        <rFont val="方正仿宋简体"/>
        <family val="4"/>
        <charset val="134"/>
      </rPr>
      <t>大政办复〔</t>
    </r>
    <r>
      <rPr>
        <sz val="12"/>
        <color rgb="FF000000"/>
        <rFont val="Times New Roman"/>
        <family val="1"/>
      </rPr>
      <t>2008</t>
    </r>
    <r>
      <rPr>
        <sz val="12"/>
        <color rgb="FF000000"/>
        <rFont val="方正仿宋简体"/>
        <family val="4"/>
        <charset val="134"/>
      </rPr>
      <t>〕</t>
    </r>
    <r>
      <rPr>
        <sz val="12"/>
        <color rgb="FF000000"/>
        <rFont val="Times New Roman"/>
        <family val="1"/>
      </rPr>
      <t>10</t>
    </r>
    <r>
      <rPr>
        <sz val="12"/>
        <color rgb="FF000000"/>
        <rFont val="方正仿宋简体"/>
        <family val="4"/>
        <charset val="134"/>
      </rPr>
      <t>号</t>
    </r>
    <r>
      <rPr>
        <sz val="12"/>
        <color rgb="FF000000"/>
        <rFont val="Times New Roman"/>
        <family val="1"/>
      </rPr>
      <t>(</t>
    </r>
    <r>
      <rPr>
        <sz val="12"/>
        <color rgb="FF000000"/>
        <rFont val="方正仿宋简体"/>
        <family val="4"/>
        <charset val="134"/>
      </rPr>
      <t>调整</t>
    </r>
    <r>
      <rPr>
        <sz val="12"/>
        <color rgb="FF000000"/>
        <rFont val="Times New Roman"/>
        <family val="1"/>
      </rPr>
      <t>)</t>
    </r>
    <r>
      <rPr>
        <sz val="12"/>
        <color rgb="FF000000"/>
        <rFont val="方正仿宋简体"/>
        <family val="4"/>
        <charset val="134"/>
      </rPr>
      <t>，大政复〔</t>
    </r>
    <r>
      <rPr>
        <sz val="12"/>
        <color rgb="FF000000"/>
        <rFont val="Times New Roman"/>
        <family val="1"/>
      </rPr>
      <t>2020</t>
    </r>
    <r>
      <rPr>
        <sz val="12"/>
        <color rgb="FF000000"/>
        <rFont val="方正仿宋简体"/>
        <family val="4"/>
        <charset val="134"/>
      </rPr>
      <t>〕</t>
    </r>
    <r>
      <rPr>
        <sz val="12"/>
        <color rgb="FF000000"/>
        <rFont val="Times New Roman"/>
        <family val="1"/>
      </rPr>
      <t>65</t>
    </r>
    <r>
      <rPr>
        <sz val="12"/>
        <color rgb="FF000000"/>
        <rFont val="方正仿宋简体"/>
        <family val="4"/>
        <charset val="134"/>
      </rPr>
      <t>号（总规）</t>
    </r>
  </si>
  <si>
    <t>行政
区域</t>
    <phoneticPr fontId="36" type="noConversion"/>
  </si>
  <si>
    <t>现级别批准年份</t>
    <phoneticPr fontId="36" type="noConversion"/>
  </si>
  <si>
    <t>各级自然保护区总面积</t>
    <phoneticPr fontId="36" type="noConversion"/>
  </si>
  <si>
    <t>三、州级自然保护区</t>
    <phoneticPr fontId="36" type="noConversion"/>
  </si>
  <si>
    <r>
      <rPr>
        <sz val="12"/>
        <color rgb="FF000000"/>
        <rFont val="方正仿宋简体"/>
        <family val="4"/>
        <charset val="134"/>
      </rPr>
      <t>云南巍宝山国家森林公园</t>
    </r>
  </si>
  <si>
    <r>
      <rPr>
        <sz val="12"/>
        <color rgb="FF000000"/>
        <rFont val="方正仿宋简体"/>
        <family val="4"/>
        <charset val="134"/>
      </rPr>
      <t>云南清华洞国家森林公园</t>
    </r>
  </si>
  <si>
    <r>
      <rPr>
        <sz val="12"/>
        <color rgb="FF000000"/>
        <rFont val="方正仿宋简体"/>
        <family val="4"/>
        <charset val="134"/>
      </rPr>
      <t>云南东山国家森林公园</t>
    </r>
  </si>
  <si>
    <r>
      <rPr>
        <sz val="12"/>
        <color rgb="FF000000"/>
        <rFont val="方正仿宋简体"/>
        <family val="4"/>
        <charset val="134"/>
      </rPr>
      <t>云南灵宝山国家森林公园</t>
    </r>
  </si>
  <si>
    <r>
      <rPr>
        <sz val="12"/>
        <color rgb="FF000000"/>
        <rFont val="方正仿宋简体"/>
        <family val="4"/>
        <charset val="134"/>
      </rPr>
      <t>云南宝台山国家森林公园</t>
    </r>
  </si>
  <si>
    <r>
      <rPr>
        <sz val="12"/>
        <color rgb="FF000000"/>
        <rFont val="方正仿宋简体"/>
        <family val="4"/>
        <charset val="134"/>
      </rPr>
      <t>云南云龙国家森林公园</t>
    </r>
  </si>
  <si>
    <r>
      <rPr>
        <sz val="12"/>
        <color rgb="FF000000"/>
        <rFont val="方正仿宋简体"/>
        <family val="4"/>
        <charset val="134"/>
      </rPr>
      <t>云南洱源西湖国家湿地公园</t>
    </r>
  </si>
  <si>
    <r>
      <rPr>
        <sz val="12"/>
        <color rgb="FF000000"/>
        <rFont val="方正仿宋简体"/>
        <family val="4"/>
        <charset val="134"/>
      </rPr>
      <t>云南鹤庆东草海国家湿地公园</t>
    </r>
  </si>
  <si>
    <r>
      <rPr>
        <sz val="12"/>
        <color rgb="FF000000"/>
        <rFont val="方正仿宋简体"/>
        <family val="4"/>
        <charset val="134"/>
      </rPr>
      <t>云南大理苍山国家地质公园</t>
    </r>
  </si>
  <si>
    <r>
      <rPr>
        <sz val="12"/>
        <color rgb="FF000000"/>
        <rFont val="方正仿宋简体"/>
        <family val="4"/>
        <charset val="134"/>
      </rPr>
      <t>云南巍山红河源国家地质公园</t>
    </r>
  </si>
  <si>
    <r>
      <rPr>
        <sz val="12"/>
        <color rgb="FF000000"/>
        <rFont val="方正仿宋简体"/>
        <family val="4"/>
        <charset val="134"/>
      </rPr>
      <t>洱源县茈碧湖水利风景区</t>
    </r>
  </si>
  <si>
    <r>
      <rPr>
        <sz val="12"/>
        <color rgb="FF000000"/>
        <rFont val="方正仿宋简体"/>
        <family val="4"/>
        <charset val="134"/>
      </rPr>
      <t>祥云县青海湖水利风景区</t>
    </r>
  </si>
  <si>
    <r>
      <rPr>
        <sz val="12"/>
        <color rgb="FF000000"/>
        <rFont val="方正仿宋简体"/>
        <family val="4"/>
        <charset val="134"/>
      </rPr>
      <t>三江并流</t>
    </r>
  </si>
  <si>
    <r>
      <rPr>
        <sz val="12"/>
        <color rgb="FF000000"/>
        <rFont val="方正仿宋简体"/>
        <family val="4"/>
        <charset val="134"/>
      </rPr>
      <t>大理苍山世界地质公园</t>
    </r>
  </si>
  <si>
    <t>一、国家级森林公园</t>
    <phoneticPr fontId="36" type="noConversion"/>
  </si>
  <si>
    <t>二、国家级湿地公园</t>
    <phoneticPr fontId="36" type="noConversion"/>
  </si>
  <si>
    <t>三、国家级地质公园</t>
    <phoneticPr fontId="36" type="noConversion"/>
  </si>
  <si>
    <t>涉及国际履约称号的自然保护地</t>
    <phoneticPr fontId="36" type="noConversion"/>
  </si>
  <si>
    <t>类别</t>
    <phoneticPr fontId="36" type="noConversion"/>
  </si>
  <si>
    <t>世界地质公园</t>
    <phoneticPr fontId="36" type="noConversion"/>
  </si>
  <si>
    <t>设立年份</t>
    <phoneticPr fontId="36" type="noConversion"/>
  </si>
  <si>
    <t>行政区域</t>
    <phoneticPr fontId="36" type="noConversion"/>
  </si>
  <si>
    <t>全  州</t>
  </si>
  <si>
    <t>*本数据由大理州水务局提供</t>
    <phoneticPr fontId="36" type="noConversion"/>
  </si>
  <si>
    <t>单位：亿立方米</t>
    <phoneticPr fontId="36" type="noConversion"/>
  </si>
  <si>
    <t>乔木林面积</t>
  </si>
  <si>
    <t>竹林地面积</t>
  </si>
  <si>
    <t>疏林地面积</t>
  </si>
  <si>
    <t>国家特别规定灌木林面积</t>
  </si>
  <si>
    <t>其他灌木林面积</t>
  </si>
  <si>
    <t>苗圃地面积</t>
  </si>
  <si>
    <t>宜林地面积</t>
  </si>
  <si>
    <t>辅助生产用地面积</t>
  </si>
  <si>
    <t>四、国家级风景名胜区</t>
    <phoneticPr fontId="36" type="noConversion"/>
  </si>
  <si>
    <t>五、省级风景名胜区</t>
    <phoneticPr fontId="36" type="noConversion"/>
  </si>
  <si>
    <t>六、水利风景区</t>
    <phoneticPr fontId="36" type="noConversion"/>
  </si>
  <si>
    <t>大理风景名胜区</t>
  </si>
  <si>
    <t>三江并流风景名胜区</t>
  </si>
  <si>
    <t>涉及剑川县</t>
  </si>
  <si>
    <t>大理市、漾濞县、宾川县、洱源县、巍山县、剑川县</t>
    <phoneticPr fontId="36" type="noConversion"/>
  </si>
  <si>
    <t>剑川剑湖风景名胜区</t>
  </si>
  <si>
    <t>洱源西湖风景名胜区</t>
  </si>
  <si>
    <t>鹤庆黄龙潭风景名胜区</t>
  </si>
  <si>
    <t>弥渡太极山风景名胜区</t>
  </si>
  <si>
    <t>漾濞石门关风景名胜区</t>
  </si>
  <si>
    <t>洱源县、大理市</t>
    <phoneticPr fontId="36" type="noConversion"/>
  </si>
  <si>
    <t>漾濞县、澄江市</t>
    <phoneticPr fontId="36" type="noConversion"/>
  </si>
  <si>
    <t>剑川县</t>
    <phoneticPr fontId="36" type="noConversion"/>
  </si>
  <si>
    <t>鹤庆县</t>
    <phoneticPr fontId="36" type="noConversion"/>
  </si>
  <si>
    <t>大理市、漾濞县、洱源县</t>
    <phoneticPr fontId="36" type="noConversion"/>
  </si>
  <si>
    <t>大理州自然保护地名录（自然保护区）</t>
    <phoneticPr fontId="36" type="noConversion"/>
  </si>
  <si>
    <t>大理州自然保护地名录（其他）</t>
    <phoneticPr fontId="36" type="noConversion"/>
  </si>
  <si>
    <t xml:space="preserve">大理州2020年行政事业性国有资产总体情况表 </t>
    <phoneticPr fontId="38" type="noConversion"/>
  </si>
  <si>
    <t>单位：亿元、保留两位小数</t>
    <phoneticPr fontId="38" type="noConversion"/>
  </si>
  <si>
    <t>单位：万元、保留两位小数</t>
    <phoneticPr fontId="36" type="noConversion"/>
  </si>
  <si>
    <t>附件2</t>
    <phoneticPr fontId="36" type="noConversion"/>
  </si>
  <si>
    <t>附件3</t>
    <phoneticPr fontId="38" type="noConversion"/>
  </si>
  <si>
    <t>附件4</t>
    <phoneticPr fontId="38" type="noConversion"/>
  </si>
  <si>
    <t>附件5</t>
    <phoneticPr fontId="38" type="noConversion"/>
  </si>
  <si>
    <t>附件7</t>
    <phoneticPr fontId="38" type="noConversion"/>
  </si>
  <si>
    <t>附件13</t>
    <phoneticPr fontId="38" type="noConversion"/>
  </si>
  <si>
    <t>附件14</t>
    <phoneticPr fontId="38" type="noConversion"/>
  </si>
  <si>
    <t>附件15</t>
    <phoneticPr fontId="38" type="noConversion"/>
  </si>
  <si>
    <t>附件12</t>
    <phoneticPr fontId="38" type="noConversion"/>
  </si>
  <si>
    <t>附件16</t>
    <phoneticPr fontId="38" type="noConversion"/>
  </si>
  <si>
    <r>
      <rPr>
        <sz val="12"/>
        <color indexed="8"/>
        <rFont val="Times New Roman"/>
        <family val="1"/>
      </rPr>
      <t>*</t>
    </r>
    <r>
      <rPr>
        <sz val="12"/>
        <color indexed="8"/>
        <rFont val="方正仿宋简体"/>
        <family val="4"/>
        <charset val="134"/>
      </rPr>
      <t>本数据由大理州林业和草原局提供</t>
    </r>
  </si>
  <si>
    <t>单位</t>
  </si>
  <si>
    <t>土地总面积</t>
  </si>
  <si>
    <t>林地总面积</t>
  </si>
  <si>
    <t>林地分类（含非林管）</t>
  </si>
  <si>
    <r>
      <rPr>
        <sz val="11"/>
        <color indexed="8"/>
        <rFont val="方正黑体简体"/>
        <family val="4"/>
        <charset val="134"/>
      </rPr>
      <t xml:space="preserve">森林蓄积
</t>
    </r>
    <r>
      <rPr>
        <sz val="11"/>
        <color indexed="8"/>
        <rFont val="方正仿宋简体"/>
        <family val="4"/>
        <charset val="134"/>
      </rPr>
      <t>（单位：立方米）</t>
    </r>
  </si>
  <si>
    <t>有林地</t>
  </si>
  <si>
    <t>灌木林地</t>
  </si>
  <si>
    <t>未成林造林地面积</t>
  </si>
  <si>
    <t>无立木林地面积</t>
  </si>
  <si>
    <t>附件11</t>
    <phoneticPr fontId="36" type="noConversion"/>
  </si>
  <si>
    <t>单位：公顷</t>
    <phoneticPr fontId="36" type="noConversion"/>
  </si>
  <si>
    <t>森林覆盖率（%）</t>
    <phoneticPr fontId="36" type="noConversion"/>
  </si>
  <si>
    <r>
      <rPr>
        <sz val="14"/>
        <color theme="1"/>
        <rFont val="方正仿宋简体"/>
        <family val="4"/>
        <charset val="134"/>
      </rPr>
      <t>备注：</t>
    </r>
    <r>
      <rPr>
        <sz val="14"/>
        <color theme="1"/>
        <rFont val="Times New Roman"/>
        <family val="1"/>
      </rPr>
      <t>1</t>
    </r>
    <r>
      <rPr>
        <sz val="14"/>
        <color theme="1"/>
        <rFont val="方正仿宋简体"/>
        <family val="4"/>
        <charset val="134"/>
      </rPr>
      <t>、以上数据来自《云南省</t>
    </r>
    <r>
      <rPr>
        <sz val="14"/>
        <color theme="1"/>
        <rFont val="Times New Roman"/>
        <family val="1"/>
      </rPr>
      <t>2020</t>
    </r>
    <r>
      <rPr>
        <sz val="14"/>
        <color theme="1"/>
        <rFont val="方正仿宋简体"/>
        <family val="4"/>
        <charset val="134"/>
      </rPr>
      <t xml:space="preserve">年森林资源主要指标监测报告》；
</t>
    </r>
    <r>
      <rPr>
        <sz val="14"/>
        <color theme="1"/>
        <rFont val="Times New Roman"/>
        <family val="1"/>
      </rPr>
      <t xml:space="preserve">            2</t>
    </r>
    <r>
      <rPr>
        <sz val="14"/>
        <color theme="1"/>
        <rFont val="方正仿宋简体"/>
        <family val="4"/>
        <charset val="134"/>
      </rPr>
      <t xml:space="preserve">、林地总面积分为林业部门管理林地和非林业部门管理林地；
</t>
    </r>
    <r>
      <rPr>
        <sz val="14"/>
        <color theme="1"/>
        <rFont val="Times New Roman"/>
        <family val="1"/>
      </rPr>
      <t xml:space="preserve">            3</t>
    </r>
    <r>
      <rPr>
        <sz val="14"/>
        <color theme="1"/>
        <rFont val="方正仿宋简体"/>
        <family val="4"/>
        <charset val="134"/>
      </rPr>
      <t>、森林总面积</t>
    </r>
    <r>
      <rPr>
        <sz val="14"/>
        <color theme="1"/>
        <rFont val="Times New Roman"/>
        <family val="1"/>
      </rPr>
      <t>=</t>
    </r>
    <r>
      <rPr>
        <sz val="14"/>
        <color theme="1"/>
        <rFont val="方正仿宋简体"/>
        <family val="4"/>
        <charset val="134"/>
      </rPr>
      <t>有林地面积</t>
    </r>
    <r>
      <rPr>
        <sz val="14"/>
        <color theme="1"/>
        <rFont val="Times New Roman"/>
        <family val="1"/>
      </rPr>
      <t>+</t>
    </r>
    <r>
      <rPr>
        <sz val="14"/>
        <color theme="1"/>
        <rFont val="方正仿宋简体"/>
        <family val="4"/>
        <charset val="134"/>
      </rPr>
      <t>国家特别规定灌木林面积，</t>
    </r>
    <r>
      <rPr>
        <sz val="14"/>
        <color theme="1"/>
        <rFont val="方正仿宋简体"/>
        <family val="4"/>
        <charset val="134"/>
      </rPr>
      <t>森林覆盖率</t>
    </r>
    <r>
      <rPr>
        <sz val="14"/>
        <color theme="1"/>
        <rFont val="Times New Roman"/>
        <family val="1"/>
      </rPr>
      <t>=</t>
    </r>
    <r>
      <rPr>
        <sz val="14"/>
        <color theme="1"/>
        <rFont val="方正仿宋简体"/>
        <family val="4"/>
        <charset val="134"/>
      </rPr>
      <t>（有林地面积</t>
    </r>
    <r>
      <rPr>
        <sz val="14"/>
        <color theme="1"/>
        <rFont val="Times New Roman"/>
        <family val="1"/>
      </rPr>
      <t>+</t>
    </r>
    <r>
      <rPr>
        <sz val="14"/>
        <color theme="1"/>
        <rFont val="方正仿宋简体"/>
        <family val="4"/>
        <charset val="134"/>
      </rPr>
      <t>国家特别规定灌木林面积）</t>
    </r>
    <r>
      <rPr>
        <sz val="14"/>
        <color theme="1"/>
        <rFont val="Times New Roman"/>
        <family val="1"/>
      </rPr>
      <t>/</t>
    </r>
    <r>
      <rPr>
        <sz val="14"/>
        <color theme="1"/>
        <rFont val="方正仿宋简体"/>
        <family val="4"/>
        <charset val="134"/>
      </rPr>
      <t>土地总面积。</t>
    </r>
    <phoneticPr fontId="36" type="noConversion"/>
  </si>
  <si>
    <t>矿产名称</t>
  </si>
  <si>
    <t>位次</t>
  </si>
  <si>
    <t>第一位</t>
  </si>
  <si>
    <t>铂族金属、钌、大理石</t>
  </si>
  <si>
    <t>第二位</t>
  </si>
  <si>
    <t>水泥用灰岩、高岭土、石膏、普通萤石、银、钼、锑、镍</t>
  </si>
  <si>
    <t>第三位</t>
  </si>
  <si>
    <t>铝土矿、汞、钴、盐矿、重晶石</t>
  </si>
  <si>
    <t>县市</t>
  </si>
  <si>
    <t>探矿权</t>
  </si>
  <si>
    <t>采矿权</t>
  </si>
  <si>
    <t>备注</t>
  </si>
  <si>
    <t>附件6</t>
    <phoneticPr fontId="36" type="noConversion"/>
  </si>
  <si>
    <t>附件8</t>
    <phoneticPr fontId="36" type="noConversion"/>
  </si>
  <si>
    <r>
      <rPr>
        <sz val="14"/>
        <color theme="1"/>
        <rFont val="仿宋_GB2312"/>
        <family val="3"/>
        <charset val="134"/>
      </rPr>
      <t>大理市</t>
    </r>
  </si>
  <si>
    <r>
      <rPr>
        <sz val="14"/>
        <color theme="1"/>
        <rFont val="仿宋_GB2312"/>
        <family val="3"/>
        <charset val="134"/>
      </rPr>
      <t>洱源县</t>
    </r>
  </si>
  <si>
    <r>
      <rPr>
        <sz val="14"/>
        <color theme="1"/>
        <rFont val="仿宋_GB2312"/>
        <family val="3"/>
        <charset val="134"/>
      </rPr>
      <t>剑川县</t>
    </r>
  </si>
  <si>
    <r>
      <rPr>
        <sz val="14"/>
        <color theme="1"/>
        <rFont val="仿宋_GB2312"/>
        <family val="3"/>
        <charset val="134"/>
      </rPr>
      <t>鹤庆县</t>
    </r>
  </si>
  <si>
    <r>
      <rPr>
        <sz val="14"/>
        <color theme="1"/>
        <rFont val="仿宋_GB2312"/>
        <family val="3"/>
        <charset val="134"/>
      </rPr>
      <t>宾川县</t>
    </r>
  </si>
  <si>
    <r>
      <rPr>
        <sz val="14"/>
        <color theme="1"/>
        <rFont val="仿宋_GB2312"/>
        <family val="3"/>
        <charset val="134"/>
      </rPr>
      <t>祥云县</t>
    </r>
  </si>
  <si>
    <r>
      <rPr>
        <sz val="14"/>
        <color theme="1"/>
        <rFont val="仿宋_GB2312"/>
        <family val="3"/>
        <charset val="134"/>
      </rPr>
      <t>巍山县</t>
    </r>
  </si>
  <si>
    <r>
      <rPr>
        <sz val="14"/>
        <color theme="1"/>
        <rFont val="仿宋_GB2312"/>
        <family val="3"/>
        <charset val="134"/>
      </rPr>
      <t>漾濞县</t>
    </r>
  </si>
  <si>
    <r>
      <rPr>
        <sz val="14"/>
        <color theme="1"/>
        <rFont val="仿宋_GB2312"/>
        <family val="3"/>
        <charset val="134"/>
      </rPr>
      <t>永平县</t>
    </r>
  </si>
  <si>
    <r>
      <rPr>
        <sz val="14"/>
        <color theme="1"/>
        <rFont val="仿宋_GB2312"/>
        <family val="3"/>
        <charset val="134"/>
      </rPr>
      <t>云龙县</t>
    </r>
  </si>
  <si>
    <r>
      <rPr>
        <sz val="14"/>
        <color theme="1"/>
        <rFont val="仿宋_GB2312"/>
        <family val="3"/>
        <charset val="134"/>
      </rPr>
      <t>弥渡县</t>
    </r>
  </si>
  <si>
    <r>
      <rPr>
        <sz val="14"/>
        <color theme="1"/>
        <rFont val="仿宋_GB2312"/>
        <family val="3"/>
        <charset val="134"/>
      </rPr>
      <t>南涧县</t>
    </r>
  </si>
  <si>
    <t>附件10</t>
    <phoneticPr fontId="38" type="noConversion"/>
  </si>
  <si>
    <r>
      <rPr>
        <b/>
        <sz val="14"/>
        <color theme="1"/>
        <rFont val="仿宋_GB2312"/>
        <family val="3"/>
        <charset val="134"/>
      </rPr>
      <t>合计</t>
    </r>
    <phoneticPr fontId="36" type="noConversion"/>
  </si>
  <si>
    <t>注：1、本表为2019年数据，因“三调”数据尚未全部公布，无法提取2020年数据。</t>
    <phoneticPr fontId="36" type="noConversion"/>
  </si>
  <si>
    <t xml:space="preserve">        2、本表自然资源和规划局提供的数据中，部分资源的数据与后附对应主管部门分类提供的资源数据存在差异，原因是各部门的调查周期、专业性和适用性均不同，导致同一对象的空间边界存在不统一或重叠的情况，分类体系、指标要素、概念语义等存在差异，截至目前全国均没有形成统一的全要素自然资源数据调查标准和本底。</t>
    <phoneticPr fontId="36" type="noConversion"/>
  </si>
  <si>
    <t>大理州2019年国有土地利用现状一级分类情况表</t>
    <phoneticPr fontId="36" type="noConversion"/>
  </si>
  <si>
    <t>大理州2020年优势矿产分布情况表</t>
    <phoneticPr fontId="38" type="noConversion"/>
  </si>
  <si>
    <t>大理州2020年主要矿产保有储量情况表</t>
    <phoneticPr fontId="38" type="noConversion"/>
  </si>
  <si>
    <t>大理州2020年矿业权设置情况表</t>
    <phoneticPr fontId="38" type="noConversion"/>
  </si>
  <si>
    <t>大理州2020年固体矿产保有储量排名表</t>
    <phoneticPr fontId="36" type="noConversion"/>
  </si>
  <si>
    <t>大理州2020年森林资源监测数据情况表</t>
    <phoneticPr fontId="36" type="noConversion"/>
  </si>
  <si>
    <r>
      <rPr>
        <b/>
        <sz val="22"/>
        <color rgb="FF000000"/>
        <rFont val="方正小标宋简体"/>
        <family val="4"/>
        <charset val="134"/>
      </rPr>
      <t>大理州</t>
    </r>
    <r>
      <rPr>
        <b/>
        <sz val="22"/>
        <color rgb="FF000000"/>
        <rFont val="Times New Roman"/>
        <family val="1"/>
      </rPr>
      <t>2020</t>
    </r>
    <r>
      <rPr>
        <b/>
        <sz val="22"/>
        <color rgb="FF000000"/>
        <rFont val="方正小标宋简体"/>
        <family val="4"/>
        <charset val="134"/>
      </rPr>
      <t>年国有企业</t>
    </r>
    <r>
      <rPr>
        <b/>
        <sz val="22"/>
        <color rgb="FF000000"/>
        <rFont val="方正小标宋简体"/>
        <family val="4"/>
        <charset val="134"/>
      </rPr>
      <t>“营业外收入”“营业外支出”情况表</t>
    </r>
    <phoneticPr fontId="36" type="noConversion"/>
  </si>
  <si>
    <r>
      <rPr>
        <b/>
        <sz val="22"/>
        <color indexed="8"/>
        <rFont val="方正小标宋简体"/>
        <family val="4"/>
        <charset val="134"/>
      </rPr>
      <t>大理州</t>
    </r>
    <r>
      <rPr>
        <b/>
        <sz val="22"/>
        <color indexed="8"/>
        <rFont val="Times New Roman"/>
        <family val="1"/>
      </rPr>
      <t>2020</t>
    </r>
    <r>
      <rPr>
        <b/>
        <sz val="22"/>
        <color indexed="8"/>
        <rFont val="方正小标宋简体"/>
        <family val="4"/>
        <charset val="134"/>
      </rPr>
      <t>年国有企业资产负债表</t>
    </r>
    <phoneticPr fontId="38" type="noConversion"/>
  </si>
  <si>
    <r>
      <rPr>
        <b/>
        <sz val="20"/>
        <color indexed="8"/>
        <rFont val="华文中宋"/>
        <family val="3"/>
        <charset val="134"/>
      </rPr>
      <t>大理州</t>
    </r>
    <r>
      <rPr>
        <b/>
        <sz val="20"/>
        <color indexed="8"/>
        <rFont val="Times New Roman"/>
        <family val="1"/>
      </rPr>
      <t>2020</t>
    </r>
    <r>
      <rPr>
        <b/>
        <sz val="20"/>
        <color indexed="8"/>
        <rFont val="华文中宋"/>
        <family val="3"/>
        <charset val="134"/>
      </rPr>
      <t>年国有企业利润表</t>
    </r>
    <phoneticPr fontId="38" type="noConversion"/>
  </si>
  <si>
    <t>大理州2020年湿地资源情况表</t>
    <phoneticPr fontId="36" type="noConversion"/>
  </si>
  <si>
    <r>
      <rPr>
        <b/>
        <sz val="22"/>
        <color theme="1"/>
        <rFont val="方正小标宋简体"/>
        <family val="4"/>
        <charset val="134"/>
      </rPr>
      <t>大理州</t>
    </r>
    <r>
      <rPr>
        <b/>
        <sz val="22"/>
        <color theme="1"/>
        <rFont val="Times New Roman"/>
        <family val="1"/>
      </rPr>
      <t>2020</t>
    </r>
    <r>
      <rPr>
        <b/>
        <sz val="22"/>
        <color theme="1"/>
        <rFont val="方正小标宋简体"/>
        <family val="4"/>
        <charset val="134"/>
      </rPr>
      <t>年水资源总量情况表</t>
    </r>
    <phoneticPr fontId="68" type="noConversion"/>
  </si>
  <si>
    <t>大理州行政事业单位资产收益对比情况表</t>
    <phoneticPr fontId="3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</si>
</sst>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d"/>
    <numFmt numFmtId="177" formatCode="#,##0.00_ "/>
    <numFmt numFmtId="178" formatCode="0.00_ "/>
    <numFmt numFmtId="179" formatCode="#,##0.00_ ;[Red]\-#,##0.00\ "/>
  </numFmts>
  <fonts count="89">
    <font>
      <sz val="11"/>
      <color theme="1"/>
      <name val="宋体"/>
      <charset val="134"/>
      <scheme val="minor"/>
    </font>
    <font>
      <sz val="12"/>
      <color theme="1"/>
      <name val="方正黑体简体"/>
      <family val="4"/>
      <charset val="134"/>
    </font>
    <font>
      <b/>
      <sz val="22"/>
      <color theme="1"/>
      <name val="方正小标宋简体"/>
      <family val="4"/>
      <charset val="134"/>
    </font>
    <font>
      <sz val="12"/>
      <color rgb="FF000000"/>
      <name val="Times New Roman"/>
      <family val="1"/>
    </font>
    <font>
      <b/>
      <sz val="12"/>
      <color rgb="FF000000"/>
      <name val="仿宋_GB2312"/>
      <family val="3"/>
      <charset val="134"/>
    </font>
    <font>
      <sz val="12"/>
      <color theme="1"/>
      <name val="仿宋_GB2312"/>
      <family val="3"/>
      <charset val="134"/>
    </font>
    <font>
      <sz val="12"/>
      <color rgb="FF000000"/>
      <name val="仿宋_GB2312"/>
      <family val="3"/>
      <charset val="134"/>
    </font>
    <font>
      <sz val="18"/>
      <color rgb="FF000000"/>
      <name val="方正小标宋简体"/>
      <family val="4"/>
      <charset val="134"/>
    </font>
    <font>
      <sz val="12"/>
      <color theme="1"/>
      <name val="Times New Roman"/>
      <family val="1"/>
    </font>
    <font>
      <b/>
      <sz val="12"/>
      <color rgb="FF000000"/>
      <name val="Times New Roman"/>
      <family val="1"/>
    </font>
    <font>
      <sz val="12"/>
      <color rgb="FF000000"/>
      <name val="方正仿宋简体"/>
      <family val="4"/>
      <charset val="134"/>
    </font>
    <font>
      <sz val="12"/>
      <color theme="1"/>
      <name val="方正仿宋简体"/>
      <family val="4"/>
      <charset val="134"/>
    </font>
    <font>
      <sz val="11"/>
      <color rgb="FF000000"/>
      <name val="Times New Roman"/>
      <family val="1"/>
    </font>
    <font>
      <sz val="11"/>
      <color theme="1"/>
      <name val="Times New Roman"/>
      <family val="1"/>
    </font>
    <font>
      <sz val="11"/>
      <color theme="1"/>
      <name val="方正仿宋简体"/>
      <family val="4"/>
      <charset val="134"/>
    </font>
    <font>
      <b/>
      <sz val="20"/>
      <color theme="1"/>
      <name val="方正小标宋简体"/>
      <family val="4"/>
      <charset val="134"/>
    </font>
    <font>
      <sz val="12"/>
      <color rgb="FF000000"/>
      <name val="方正黑体简体"/>
      <family val="4"/>
      <charset val="134"/>
    </font>
    <font>
      <sz val="12"/>
      <name val="Times New Roman"/>
      <family val="1"/>
    </font>
    <font>
      <sz val="10"/>
      <color indexed="8"/>
      <name val="Arial"/>
      <family val="2"/>
    </font>
    <font>
      <sz val="12"/>
      <color indexed="8"/>
      <name val="方正黑体简体"/>
      <family val="4"/>
      <charset val="134"/>
    </font>
    <font>
      <b/>
      <sz val="22"/>
      <color indexed="8"/>
      <name val="Times New Roman"/>
      <family val="1"/>
    </font>
    <font>
      <sz val="11"/>
      <color rgb="FF000000"/>
      <name val="方正仿宋简体"/>
      <family val="4"/>
      <charset val="134"/>
    </font>
    <font>
      <sz val="10"/>
      <color indexed="8"/>
      <name val="方正仿宋简体"/>
      <family val="4"/>
      <charset val="134"/>
    </font>
    <font>
      <sz val="11"/>
      <color indexed="8"/>
      <name val="方正黑体简体"/>
      <family val="4"/>
      <charset val="134"/>
    </font>
    <font>
      <b/>
      <sz val="11"/>
      <color indexed="8"/>
      <name val="方正仿宋简体"/>
      <family val="4"/>
      <charset val="134"/>
    </font>
    <font>
      <sz val="11"/>
      <color indexed="8"/>
      <name val="Times New Roman"/>
      <family val="1"/>
    </font>
    <font>
      <sz val="11"/>
      <color indexed="8"/>
      <name val="方正仿宋简体"/>
      <family val="4"/>
      <charset val="134"/>
    </font>
    <font>
      <b/>
      <sz val="11"/>
      <color indexed="8"/>
      <name val="Times New Roman"/>
      <family val="1"/>
    </font>
    <font>
      <sz val="12"/>
      <color indexed="8"/>
      <name val="方正仿宋简体"/>
      <family val="4"/>
      <charset val="134"/>
    </font>
    <font>
      <b/>
      <sz val="20"/>
      <color indexed="8"/>
      <name val="Times New Roman"/>
      <family val="1"/>
    </font>
    <font>
      <b/>
      <sz val="10"/>
      <color indexed="8"/>
      <name val="方正仿宋简体"/>
      <family val="4"/>
      <charset val="134"/>
    </font>
    <font>
      <b/>
      <sz val="10"/>
      <color indexed="8"/>
      <name val="Times New Roman"/>
      <family val="1"/>
    </font>
    <font>
      <sz val="10"/>
      <color indexed="8"/>
      <name val="Times New Roman"/>
      <family val="1"/>
    </font>
    <font>
      <b/>
      <sz val="12"/>
      <color rgb="FF000000"/>
      <name val="方正仿宋简体"/>
      <family val="4"/>
      <charset val="134"/>
    </font>
    <font>
      <b/>
      <sz val="22"/>
      <color indexed="8"/>
      <name val="方正小标宋简体"/>
      <family val="4"/>
      <charset val="134"/>
    </font>
    <font>
      <b/>
      <sz val="20"/>
      <color indexed="8"/>
      <name val="华文中宋"/>
      <family val="3"/>
      <charset val="134"/>
    </font>
    <font>
      <sz val="9"/>
      <name val="宋体"/>
      <family val="3"/>
      <charset val="134"/>
      <scheme val="minor"/>
    </font>
    <font>
      <sz val="12"/>
      <color theme="1"/>
      <name val="方正仿宋简体"/>
      <family val="4"/>
      <charset val="134"/>
    </font>
    <font>
      <sz val="9"/>
      <name val="宋体"/>
      <family val="3"/>
      <charset val="134"/>
      <scheme val="minor"/>
    </font>
    <font>
      <b/>
      <sz val="12"/>
      <color indexed="8"/>
      <name val="方正楷体简体"/>
      <family val="4"/>
      <charset val="134"/>
    </font>
    <font>
      <b/>
      <sz val="11"/>
      <color theme="1"/>
      <name val="方正楷体简体"/>
      <family val="4"/>
      <charset val="134"/>
    </font>
    <font>
      <b/>
      <sz val="12"/>
      <color indexed="8"/>
      <name val="Times New Roman"/>
      <family val="1"/>
    </font>
    <font>
      <b/>
      <sz val="12"/>
      <color theme="1"/>
      <name val="Times New Roman"/>
      <family val="1"/>
    </font>
    <font>
      <b/>
      <sz val="11"/>
      <color rgb="FF000000"/>
      <name val="Times New Roman"/>
      <family val="1"/>
    </font>
    <font>
      <sz val="12"/>
      <color indexed="8"/>
      <name val="Times New Roman"/>
      <family val="1"/>
    </font>
    <font>
      <b/>
      <sz val="11"/>
      <color theme="1"/>
      <name val="Times New Roman"/>
      <family val="1"/>
    </font>
    <font>
      <b/>
      <sz val="22"/>
      <color rgb="FF000000"/>
      <name val="Times New Roman"/>
      <family val="1"/>
    </font>
    <font>
      <b/>
      <sz val="22"/>
      <color rgb="FF000000"/>
      <name val="方正小标宋简体"/>
      <family val="4"/>
      <charset val="134"/>
    </font>
    <font>
      <sz val="10"/>
      <color rgb="FF000000"/>
      <name val="方正仿宋简体"/>
      <family val="4"/>
      <charset val="134"/>
    </font>
    <font>
      <sz val="11"/>
      <color indexed="8"/>
      <name val="宋体"/>
      <family val="3"/>
      <charset val="134"/>
      <scheme val="minor"/>
    </font>
    <font>
      <sz val="10"/>
      <name val="宋体"/>
      <family val="3"/>
      <charset val="134"/>
    </font>
    <font>
      <sz val="11"/>
      <name val="黑体"/>
      <family val="3"/>
      <charset val="134"/>
    </font>
    <font>
      <sz val="9"/>
      <name val="SimSun"/>
      <charset val="134"/>
    </font>
    <font>
      <sz val="12"/>
      <name val="黑体"/>
      <family val="3"/>
      <charset val="134"/>
    </font>
    <font>
      <sz val="14"/>
      <name val="黑体"/>
      <family val="3"/>
      <charset val="134"/>
    </font>
    <font>
      <sz val="12"/>
      <name val="方正仿宋简体"/>
      <family val="4"/>
      <charset val="134"/>
    </font>
    <font>
      <b/>
      <sz val="12"/>
      <name val="方正楷体简体"/>
      <family val="4"/>
      <charset val="134"/>
    </font>
    <font>
      <b/>
      <sz val="16"/>
      <color theme="1"/>
      <name val="仿宋_GB2312"/>
      <family val="3"/>
      <charset val="134"/>
    </font>
    <font>
      <sz val="16"/>
      <color theme="1"/>
      <name val="仿宋"/>
      <family val="3"/>
      <charset val="134"/>
    </font>
    <font>
      <b/>
      <sz val="16"/>
      <color theme="1"/>
      <name val="仿宋"/>
      <family val="3"/>
      <charset val="134"/>
    </font>
    <font>
      <sz val="11"/>
      <color theme="1"/>
      <name val="宋体"/>
      <family val="3"/>
      <charset val="134"/>
      <scheme val="minor"/>
    </font>
    <font>
      <b/>
      <sz val="22"/>
      <name val="方正小标宋简体"/>
      <family val="4"/>
      <charset val="134"/>
    </font>
    <font>
      <sz val="8"/>
      <name val="Arial"/>
      <family val="2"/>
    </font>
    <font>
      <sz val="18"/>
      <name val="Times New Roman"/>
      <family val="1"/>
    </font>
    <font>
      <sz val="8"/>
      <name val="Times New Roman"/>
      <family val="1"/>
    </font>
    <font>
      <sz val="12"/>
      <name val="方正楷体简体"/>
      <family val="4"/>
      <charset val="134"/>
    </font>
    <font>
      <sz val="12"/>
      <name val="方正黑体简体"/>
      <family val="4"/>
      <charset val="134"/>
    </font>
    <font>
      <b/>
      <sz val="26"/>
      <name val="方正小标宋简体"/>
      <family val="4"/>
      <charset val="134"/>
    </font>
    <font>
      <sz val="9"/>
      <name val="宋体"/>
      <family val="3"/>
      <charset val="134"/>
      <scheme val="minor"/>
    </font>
    <font>
      <sz val="10"/>
      <color theme="1"/>
      <name val="Times New Roman"/>
      <family val="1"/>
    </font>
    <font>
      <sz val="14"/>
      <color rgb="FF000000"/>
      <name val="方正粗圆简体"/>
      <family val="3"/>
      <charset val="134"/>
    </font>
    <font>
      <sz val="4"/>
      <color rgb="FF000000"/>
      <name val="仿宋_GB2312"/>
      <family val="3"/>
      <charset val="134"/>
    </font>
    <font>
      <sz val="5"/>
      <color rgb="FF000000"/>
      <name val="仿宋_GB2312"/>
      <family val="3"/>
      <charset val="134"/>
    </font>
    <font>
      <b/>
      <sz val="20"/>
      <color rgb="FF000000"/>
      <name val="方正小标宋简体"/>
      <family val="4"/>
      <charset val="134"/>
    </font>
    <font>
      <b/>
      <sz val="12"/>
      <color rgb="FF000000"/>
      <name val="方正楷体简体"/>
      <family val="4"/>
      <charset val="134"/>
    </font>
    <font>
      <b/>
      <sz val="12"/>
      <color theme="1"/>
      <name val="方正仿宋简体"/>
      <family val="4"/>
      <charset val="134"/>
    </font>
    <font>
      <sz val="11"/>
      <color theme="1"/>
      <name val="宋体"/>
      <family val="3"/>
      <charset val="134"/>
      <scheme val="minor"/>
    </font>
    <font>
      <b/>
      <sz val="18"/>
      <color theme="1"/>
      <name val="宋体"/>
      <family val="3"/>
      <charset val="134"/>
      <scheme val="minor"/>
    </font>
    <font>
      <b/>
      <sz val="24"/>
      <color theme="1"/>
      <name val="方正小标宋简体"/>
      <family val="4"/>
      <charset val="134"/>
    </font>
    <font>
      <sz val="11"/>
      <color theme="1"/>
      <name val="方正黑体简体"/>
      <family val="4"/>
      <charset val="134"/>
    </font>
    <font>
      <b/>
      <sz val="22"/>
      <color theme="1"/>
      <name val="Times New Roman"/>
      <family val="1"/>
    </font>
    <font>
      <sz val="14"/>
      <color theme="1"/>
      <name val="Times New Roman"/>
      <family val="1"/>
    </font>
    <font>
      <sz val="14"/>
      <color theme="1"/>
      <name val="方正仿宋简体"/>
      <family val="4"/>
      <charset val="134"/>
    </font>
    <font>
      <sz val="10.5"/>
      <color theme="1"/>
      <name val="Calibri"/>
      <family val="2"/>
    </font>
    <font>
      <sz val="14"/>
      <color theme="1"/>
      <name val="方正黑体简体"/>
      <family val="4"/>
      <charset val="134"/>
    </font>
    <font>
      <sz val="14"/>
      <color theme="1"/>
      <name val="仿宋_GB2312"/>
      <family val="3"/>
      <charset val="134"/>
    </font>
    <font>
      <b/>
      <sz val="14"/>
      <color theme="1"/>
      <name val="Times New Roman"/>
      <family val="1"/>
    </font>
    <font>
      <b/>
      <sz val="14"/>
      <color theme="1"/>
      <name val="仿宋_GB2312"/>
      <family val="3"/>
      <charset val="134"/>
    </font>
    <font>
      <sz val="16"/>
      <color theme="1"/>
      <name val="方正黑体简体"/>
      <family val="4"/>
      <charset val="134"/>
    </font>
  </fonts>
  <fills count="12">
    <fill>
      <patternFill patternType="none"/>
    </fill>
    <fill>
      <patternFill patternType="gray125"/>
    </fill>
    <fill>
      <patternFill patternType="solid">
        <fgColor rgb="FFDEEAF6"/>
        <bgColor indexed="64"/>
      </patternFill>
    </fill>
    <fill>
      <patternFill patternType="solid">
        <fgColor rgb="FFFFFFFF"/>
        <bgColor indexed="64"/>
      </patternFill>
    </fill>
    <fill>
      <patternFill patternType="solid">
        <fgColor theme="3" tint="0.79995117038483843"/>
        <bgColor indexed="64"/>
      </patternFill>
    </fill>
    <fill>
      <patternFill patternType="solid">
        <fgColor theme="0"/>
        <bgColor indexed="64"/>
      </patternFill>
    </fill>
    <fill>
      <patternFill patternType="solid">
        <fgColor theme="0"/>
        <bgColor indexed="9"/>
      </patternFill>
    </fill>
    <fill>
      <patternFill patternType="solid">
        <fgColor theme="3" tint="0.79995117038483843"/>
        <bgColor indexed="9"/>
      </patternFill>
    </fill>
    <fill>
      <patternFill patternType="solid">
        <fgColor theme="3" tint="0.79998168889431442"/>
        <bgColor indexed="9"/>
      </patternFill>
    </fill>
    <fill>
      <patternFill patternType="solid">
        <fgColor theme="3" tint="0.79998168889431442"/>
        <bgColor indexed="64"/>
      </patternFill>
    </fill>
    <fill>
      <patternFill patternType="solid">
        <fgColor rgb="FFFFFFFF"/>
        <bgColor rgb="FFFFFFFF"/>
      </patternFill>
    </fill>
    <fill>
      <patternFill patternType="solid">
        <fgColor theme="0"/>
        <bgColor rgb="FFC0C0C0"/>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18" fillId="0" borderId="0"/>
    <xf numFmtId="0" fontId="49" fillId="0" borderId="0">
      <alignment vertical="center"/>
    </xf>
    <xf numFmtId="0" fontId="60" fillId="0" borderId="0">
      <alignment vertical="center"/>
    </xf>
    <xf numFmtId="0" fontId="60" fillId="0" borderId="0"/>
    <xf numFmtId="0" fontId="76" fillId="0" borderId="0">
      <alignment vertical="center"/>
    </xf>
    <xf numFmtId="0" fontId="60" fillId="0" borderId="0"/>
    <xf numFmtId="0" fontId="60" fillId="0" borderId="0">
      <alignment vertical="center"/>
    </xf>
  </cellStyleXfs>
  <cellXfs count="250">
    <xf numFmtId="0" fontId="0" fillId="0" borderId="0" xfId="0"/>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3" fillId="2" borderId="1" xfId="0" applyFont="1" applyFill="1" applyBorder="1" applyAlignment="1">
      <alignment horizontal="center" vertical="center" wrapText="1"/>
    </xf>
    <xf numFmtId="0" fontId="1" fillId="0" borderId="0" xfId="0" applyFont="1" applyAlignment="1">
      <alignment horizontal="justify" vertical="center"/>
    </xf>
    <xf numFmtId="0" fontId="7" fillId="0" borderId="0" xfId="0" applyFont="1" applyAlignment="1">
      <alignment horizontal="center" vertical="center"/>
    </xf>
    <xf numFmtId="0" fontId="3" fillId="0" borderId="0" xfId="0" applyFont="1" applyAlignment="1">
      <alignment vertical="center"/>
    </xf>
    <xf numFmtId="0" fontId="8" fillId="0" borderId="0" xfId="0" applyFont="1"/>
    <xf numFmtId="0" fontId="8" fillId="0" borderId="0" xfId="0" applyFont="1" applyAlignment="1">
      <alignment horizontal="right"/>
    </xf>
    <xf numFmtId="0" fontId="3" fillId="3" borderId="1" xfId="0" applyFont="1" applyFill="1" applyBorder="1" applyAlignment="1">
      <alignment horizontal="center" vertical="center"/>
    </xf>
    <xf numFmtId="0" fontId="9" fillId="4" borderId="1" xfId="0" applyFont="1" applyFill="1" applyBorder="1" applyAlignment="1">
      <alignment vertical="center"/>
    </xf>
    <xf numFmtId="0" fontId="3" fillId="4" borderId="1" xfId="0" applyFont="1" applyFill="1" applyBorder="1" applyAlignment="1">
      <alignment horizontal="right" vertical="center"/>
    </xf>
    <xf numFmtId="0" fontId="3" fillId="3" borderId="1" xfId="0" applyFont="1" applyFill="1" applyBorder="1" applyAlignment="1">
      <alignment vertical="center"/>
    </xf>
    <xf numFmtId="0" fontId="3" fillId="3" borderId="1" xfId="0" applyFont="1" applyFill="1" applyBorder="1" applyAlignment="1">
      <alignment horizontal="right" vertical="center"/>
    </xf>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4" borderId="1" xfId="0" applyFont="1" applyFill="1" applyBorder="1" applyAlignment="1">
      <alignment horizontal="center" vertical="center"/>
    </xf>
    <xf numFmtId="2" fontId="9" fillId="4" borderId="1" xfId="0" applyNumberFormat="1" applyFont="1" applyFill="1" applyBorder="1" applyAlignment="1">
      <alignment horizontal="right" vertical="center"/>
    </xf>
    <xf numFmtId="0" fontId="3" fillId="0" borderId="1" xfId="0" applyFont="1" applyBorder="1" applyAlignment="1">
      <alignment horizontal="left" vertical="center"/>
    </xf>
    <xf numFmtId="2" fontId="3" fillId="0" borderId="1" xfId="0" applyNumberFormat="1" applyFont="1" applyBorder="1" applyAlignment="1">
      <alignment horizontal="right" vertical="center"/>
    </xf>
    <xf numFmtId="0" fontId="3" fillId="0" borderId="0" xfId="0" applyFont="1" applyFill="1" applyBorder="1" applyAlignment="1">
      <alignment horizontal="left" vertical="center"/>
    </xf>
    <xf numFmtId="0" fontId="1" fillId="0" borderId="0" xfId="0" applyFont="1"/>
    <xf numFmtId="0" fontId="18" fillId="0" borderId="0" xfId="1"/>
    <xf numFmtId="0" fontId="19" fillId="0" borderId="0" xfId="1" applyFont="1"/>
    <xf numFmtId="0" fontId="21" fillId="0" borderId="0" xfId="0" applyFont="1" applyAlignment="1">
      <alignment horizontal="left" vertical="center"/>
    </xf>
    <xf numFmtId="0" fontId="22" fillId="0" borderId="0" xfId="1" applyFont="1"/>
    <xf numFmtId="0" fontId="22" fillId="0" borderId="0" xfId="1" applyFont="1" applyAlignment="1">
      <alignment horizontal="center"/>
    </xf>
    <xf numFmtId="0" fontId="22" fillId="0" borderId="0" xfId="1" applyFont="1" applyAlignment="1">
      <alignment horizontal="right"/>
    </xf>
    <xf numFmtId="0" fontId="23" fillId="6" borderId="1" xfId="1" applyFont="1" applyFill="1" applyBorder="1" applyAlignment="1">
      <alignment horizontal="center" vertical="center" shrinkToFit="1"/>
    </xf>
    <xf numFmtId="0" fontId="24" fillId="6" borderId="1" xfId="0" applyFont="1" applyFill="1" applyBorder="1" applyAlignment="1">
      <alignment horizontal="left" vertical="center" shrinkToFit="1"/>
    </xf>
    <xf numFmtId="0" fontId="26" fillId="6" borderId="1" xfId="0" applyFont="1" applyFill="1" applyBorder="1" applyAlignment="1">
      <alignment horizontal="left" vertical="center" shrinkToFit="1"/>
    </xf>
    <xf numFmtId="0" fontId="24" fillId="7" borderId="1" xfId="0" applyFont="1" applyFill="1" applyBorder="1" applyAlignment="1">
      <alignment horizontal="center" vertical="center" shrinkToFit="1"/>
    </xf>
    <xf numFmtId="0" fontId="26" fillId="6" borderId="1" xfId="0" applyFont="1" applyFill="1" applyBorder="1" applyAlignment="1">
      <alignment horizontal="center" vertical="center" shrinkToFit="1"/>
    </xf>
    <xf numFmtId="0" fontId="28" fillId="0" borderId="0" xfId="1" applyFont="1"/>
    <xf numFmtId="0" fontId="28" fillId="0" borderId="0" xfId="1" applyFont="1" applyAlignment="1">
      <alignment horizontal="right"/>
    </xf>
    <xf numFmtId="0" fontId="28" fillId="0" borderId="0" xfId="1" applyFont="1" applyAlignment="1">
      <alignment horizontal="center"/>
    </xf>
    <xf numFmtId="0" fontId="23" fillId="6" borderId="1" xfId="1" applyFont="1" applyFill="1" applyBorder="1" applyAlignment="1">
      <alignment horizontal="center" vertical="center" wrapText="1" shrinkToFit="1"/>
    </xf>
    <xf numFmtId="0" fontId="30" fillId="7" borderId="1" xfId="0" applyFont="1" applyFill="1" applyBorder="1" applyAlignment="1">
      <alignment horizontal="left" vertical="center" shrinkToFit="1"/>
    </xf>
    <xf numFmtId="0" fontId="22" fillId="6" borderId="1" xfId="0" applyFont="1" applyFill="1" applyBorder="1" applyAlignment="1">
      <alignment horizontal="left" vertical="center" shrinkToFit="1"/>
    </xf>
    <xf numFmtId="176" fontId="22" fillId="6" borderId="1" xfId="0" applyNumberFormat="1" applyFont="1" applyFill="1" applyBorder="1" applyAlignment="1">
      <alignment horizontal="left" vertical="center" shrinkToFit="1"/>
    </xf>
    <xf numFmtId="0" fontId="41" fillId="8" borderId="1" xfId="0" applyFont="1" applyFill="1" applyBorder="1" applyAlignment="1">
      <alignment horizontal="left" vertical="center" wrapText="1"/>
    </xf>
    <xf numFmtId="0" fontId="42" fillId="9" borderId="1" xfId="0" applyFont="1" applyFill="1" applyBorder="1" applyAlignment="1">
      <alignment vertical="center" wrapText="1"/>
    </xf>
    <xf numFmtId="0" fontId="43" fillId="9" borderId="1" xfId="0" applyFont="1" applyFill="1" applyBorder="1" applyAlignment="1">
      <alignment vertical="center" wrapText="1"/>
    </xf>
    <xf numFmtId="0" fontId="12" fillId="5" borderId="1" xfId="0" applyFont="1" applyFill="1" applyBorder="1" applyAlignment="1">
      <alignment vertical="center" wrapText="1"/>
    </xf>
    <xf numFmtId="0" fontId="13" fillId="5" borderId="1" xfId="0" applyFont="1" applyFill="1" applyBorder="1" applyAlignment="1">
      <alignment vertical="center" wrapText="1"/>
    </xf>
    <xf numFmtId="0" fontId="13" fillId="5" borderId="4" xfId="0" applyFont="1" applyFill="1" applyBorder="1" applyAlignment="1">
      <alignment vertical="center" wrapText="1"/>
    </xf>
    <xf numFmtId="0" fontId="44" fillId="6" borderId="1" xfId="0" applyFont="1" applyFill="1" applyBorder="1" applyAlignment="1">
      <alignment horizontal="left" vertical="center" wrapText="1"/>
    </xf>
    <xf numFmtId="0" fontId="45" fillId="9" borderId="4" xfId="0" applyFont="1" applyFill="1" applyBorder="1" applyAlignment="1">
      <alignment vertical="center" wrapText="1"/>
    </xf>
    <xf numFmtId="0" fontId="8" fillId="0" borderId="1" xfId="0" applyFont="1" applyBorder="1" applyAlignment="1">
      <alignment vertical="center" wrapText="1"/>
    </xf>
    <xf numFmtId="0" fontId="3" fillId="0" borderId="1" xfId="0" applyFont="1" applyBorder="1" applyAlignment="1">
      <alignment vertical="center" wrapText="1"/>
    </xf>
    <xf numFmtId="0" fontId="3" fillId="9" borderId="5" xfId="0" applyFont="1" applyFill="1" applyBorder="1" applyAlignment="1">
      <alignment vertical="center" wrapText="1"/>
    </xf>
    <xf numFmtId="0" fontId="37" fillId="9" borderId="1" xfId="0" applyFont="1" applyFill="1" applyBorder="1" applyAlignment="1">
      <alignment vertical="center" wrapText="1"/>
    </xf>
    <xf numFmtId="0" fontId="8" fillId="5" borderId="4" xfId="0" applyFont="1" applyFill="1" applyBorder="1" applyAlignment="1">
      <alignment vertical="center" wrapText="1"/>
    </xf>
    <xf numFmtId="0" fontId="8" fillId="9" borderId="1" xfId="0" applyFont="1" applyFill="1" applyBorder="1" applyAlignment="1">
      <alignment vertical="center" wrapText="1"/>
    </xf>
    <xf numFmtId="0" fontId="19" fillId="6" borderId="1" xfId="0" applyFont="1" applyFill="1" applyBorder="1" applyAlignment="1">
      <alignment horizontal="center" vertical="center" wrapText="1"/>
    </xf>
    <xf numFmtId="0" fontId="28" fillId="0" borderId="0" xfId="1" applyFont="1" applyAlignment="1">
      <alignment vertical="center"/>
    </xf>
    <xf numFmtId="0" fontId="28" fillId="0" borderId="0" xfId="1" applyFont="1" applyAlignment="1">
      <alignment horizontal="right" vertical="center"/>
    </xf>
    <xf numFmtId="0" fontId="0" fillId="0" borderId="0" xfId="0" applyAlignment="1">
      <alignment vertical="center"/>
    </xf>
    <xf numFmtId="0" fontId="1" fillId="0" borderId="0" xfId="0" applyFont="1" applyAlignment="1">
      <alignment horizontal="left" vertical="center"/>
    </xf>
    <xf numFmtId="0" fontId="39" fillId="8" borderId="1" xfId="0" applyFont="1" applyFill="1" applyBorder="1" applyAlignment="1">
      <alignment horizontal="left" vertical="center" wrapText="1"/>
    </xf>
    <xf numFmtId="0" fontId="3" fillId="6" borderId="1" xfId="0" applyFont="1" applyFill="1" applyBorder="1" applyAlignment="1">
      <alignment horizontal="left" vertical="center" shrinkToFit="1"/>
    </xf>
    <xf numFmtId="0" fontId="44" fillId="6" borderId="1" xfId="0" applyFont="1" applyFill="1" applyBorder="1" applyAlignment="1">
      <alignment horizontal="left" vertical="center" shrinkToFit="1"/>
    </xf>
    <xf numFmtId="0" fontId="44" fillId="6" borderId="3" xfId="0" applyFont="1" applyFill="1" applyBorder="1" applyAlignment="1">
      <alignment horizontal="left" vertical="center" shrinkToFit="1"/>
    </xf>
    <xf numFmtId="0" fontId="3" fillId="5" borderId="1" xfId="0" applyFont="1" applyFill="1" applyBorder="1" applyAlignment="1">
      <alignment vertical="center" shrinkToFit="1"/>
    </xf>
    <xf numFmtId="0" fontId="8" fillId="5" borderId="1" xfId="0" applyFont="1" applyFill="1" applyBorder="1" applyAlignment="1">
      <alignment vertical="center" shrinkToFit="1"/>
    </xf>
    <xf numFmtId="0" fontId="8" fillId="5" borderId="4" xfId="0" applyFont="1" applyFill="1" applyBorder="1" applyAlignment="1">
      <alignment vertical="center" shrinkToFit="1"/>
    </xf>
    <xf numFmtId="0" fontId="1" fillId="0" borderId="0" xfId="0" applyFont="1" applyAlignment="1">
      <alignment horizontal="left" vertical="center"/>
    </xf>
    <xf numFmtId="0" fontId="50" fillId="0" borderId="0" xfId="2" applyFont="1" applyBorder="1" applyAlignment="1">
      <alignment horizontal="left"/>
    </xf>
    <xf numFmtId="0" fontId="51" fillId="0" borderId="0" xfId="2" applyFont="1" applyBorder="1" applyAlignment="1">
      <alignment horizontal="left" vertical="center"/>
    </xf>
    <xf numFmtId="0" fontId="52" fillId="0" borderId="0" xfId="2" applyFont="1" applyBorder="1" applyAlignment="1">
      <alignment vertical="center" wrapText="1"/>
    </xf>
    <xf numFmtId="0" fontId="49" fillId="0" borderId="0" xfId="2">
      <alignment vertical="center"/>
    </xf>
    <xf numFmtId="0" fontId="50" fillId="0" borderId="0" xfId="2" applyFont="1" applyBorder="1" applyAlignment="1">
      <alignment horizontal="center" vertical="center"/>
    </xf>
    <xf numFmtId="0" fontId="53" fillId="0" borderId="0" xfId="2" applyFont="1" applyBorder="1" applyAlignment="1">
      <alignment horizontal="left" vertical="center"/>
    </xf>
    <xf numFmtId="0" fontId="50" fillId="0" borderId="0" xfId="2" applyFont="1" applyBorder="1" applyAlignment="1">
      <alignment horizontal="left" vertical="center"/>
    </xf>
    <xf numFmtId="0" fontId="54" fillId="0" borderId="0" xfId="2" applyFont="1" applyBorder="1" applyAlignment="1">
      <alignment horizontal="center" vertical="center"/>
    </xf>
    <xf numFmtId="0" fontId="10" fillId="0" borderId="0" xfId="0" applyFont="1" applyAlignment="1">
      <alignment vertical="center"/>
    </xf>
    <xf numFmtId="0" fontId="55" fillId="0" borderId="0" xfId="2" applyFont="1" applyBorder="1" applyAlignment="1">
      <alignment vertical="center"/>
    </xf>
    <xf numFmtId="49" fontId="56" fillId="11" borderId="1" xfId="2" applyNumberFormat="1" applyFont="1" applyFill="1" applyBorder="1" applyAlignment="1">
      <alignment horizontal="center" vertical="center" wrapText="1"/>
    </xf>
    <xf numFmtId="49" fontId="55" fillId="10" borderId="1" xfId="2" applyNumberFormat="1" applyFont="1" applyFill="1" applyBorder="1" applyAlignment="1">
      <alignment horizontal="center" vertical="center" wrapText="1"/>
    </xf>
    <xf numFmtId="177" fontId="17" fillId="10" borderId="1" xfId="2" applyNumberFormat="1" applyFont="1" applyFill="1" applyBorder="1" applyAlignment="1">
      <alignment horizontal="right" vertical="center" wrapText="1"/>
    </xf>
    <xf numFmtId="0" fontId="58" fillId="0" borderId="0" xfId="0" applyFont="1" applyBorder="1" applyAlignment="1">
      <alignment horizontal="center" vertical="center"/>
    </xf>
    <xf numFmtId="0" fontId="59" fillId="0" borderId="0" xfId="0" applyFont="1" applyBorder="1" applyAlignment="1">
      <alignment horizontal="center" vertical="center"/>
    </xf>
    <xf numFmtId="0" fontId="57" fillId="0" borderId="2" xfId="0" applyFont="1" applyBorder="1" applyAlignment="1">
      <alignment vertical="center"/>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xf>
    <xf numFmtId="178" fontId="0" fillId="0" borderId="0" xfId="0" applyNumberFormat="1" applyFont="1" applyFill="1" applyBorder="1"/>
    <xf numFmtId="178" fontId="62" fillId="0" borderId="0" xfId="0" applyNumberFormat="1" applyFont="1" applyFill="1" applyBorder="1"/>
    <xf numFmtId="178" fontId="0" fillId="0" borderId="2" xfId="0" applyNumberFormat="1" applyFont="1" applyFill="1" applyBorder="1"/>
    <xf numFmtId="178" fontId="62" fillId="0" borderId="2" xfId="0" applyNumberFormat="1" applyFont="1" applyFill="1" applyBorder="1"/>
    <xf numFmtId="178" fontId="63" fillId="0" borderId="0" xfId="0" applyNumberFormat="1" applyFont="1" applyFill="1" applyBorder="1" applyAlignment="1"/>
    <xf numFmtId="178" fontId="64" fillId="0" borderId="0" xfId="0" applyNumberFormat="1" applyFont="1" applyFill="1" applyBorder="1" applyAlignment="1"/>
    <xf numFmtId="177" fontId="17" fillId="0" borderId="1" xfId="0" applyNumberFormat="1" applyFont="1" applyFill="1" applyBorder="1" applyAlignment="1">
      <alignment horizontal="right" vertical="center"/>
    </xf>
    <xf numFmtId="178" fontId="65" fillId="0" borderId="2" xfId="0" applyNumberFormat="1" applyFont="1" applyFill="1" applyBorder="1" applyAlignment="1">
      <alignment horizontal="right"/>
    </xf>
    <xf numFmtId="178" fontId="55" fillId="0" borderId="1" xfId="0" applyNumberFormat="1" applyFont="1" applyFill="1" applyBorder="1" applyAlignment="1">
      <alignment horizontal="center" vertical="center"/>
    </xf>
    <xf numFmtId="177" fontId="17" fillId="9" borderId="1" xfId="0" applyNumberFormat="1" applyFont="1" applyFill="1" applyBorder="1" applyAlignment="1">
      <alignment horizontal="right" vertical="center"/>
    </xf>
    <xf numFmtId="10" fontId="17" fillId="9" borderId="1" xfId="0" applyNumberFormat="1" applyFont="1" applyFill="1" applyBorder="1" applyAlignment="1">
      <alignment horizontal="center" vertical="center"/>
    </xf>
    <xf numFmtId="0" fontId="69" fillId="0" borderId="0" xfId="0" applyFont="1" applyAlignment="1">
      <alignment vertical="center" wrapText="1"/>
    </xf>
    <xf numFmtId="0" fontId="70" fillId="3" borderId="0" xfId="0" applyFont="1" applyFill="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center"/>
    </xf>
    <xf numFmtId="0" fontId="69" fillId="0" borderId="0" xfId="0" applyFont="1" applyAlignment="1">
      <alignment horizontal="center" vertical="center" wrapText="1"/>
    </xf>
    <xf numFmtId="0" fontId="72" fillId="0" borderId="0" xfId="0" applyFont="1" applyAlignment="1">
      <alignment horizontal="center" vertical="center"/>
    </xf>
    <xf numFmtId="0" fontId="71" fillId="0" borderId="0" xfId="0" applyFont="1" applyAlignment="1">
      <alignment horizontal="center" vertical="center"/>
    </xf>
    <xf numFmtId="0" fontId="9" fillId="5" borderId="1" xfId="0" applyFont="1" applyFill="1" applyBorder="1" applyAlignment="1">
      <alignment horizontal="center" vertical="center" wrapText="1"/>
    </xf>
    <xf numFmtId="0" fontId="3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0" fontId="8" fillId="5" borderId="1" xfId="0" applyFont="1" applyFill="1" applyBorder="1" applyAlignment="1"/>
    <xf numFmtId="177" fontId="3" fillId="5" borderId="1" xfId="0" applyNumberFormat="1" applyFont="1" applyFill="1" applyBorder="1" applyAlignment="1">
      <alignment vertical="center" wrapText="1"/>
    </xf>
    <xf numFmtId="0" fontId="0" fillId="0" borderId="0" xfId="0" applyAlignment="1">
      <alignment shrinkToFit="1"/>
    </xf>
    <xf numFmtId="0" fontId="70" fillId="3" borderId="0"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69" fillId="0" borderId="0" xfId="0" applyFont="1" applyAlignment="1">
      <alignment vertical="center" shrinkToFit="1"/>
    </xf>
    <xf numFmtId="0" fontId="16" fillId="9" borderId="9" xfId="0" applyFont="1" applyFill="1" applyBorder="1" applyAlignment="1">
      <alignment vertical="center" wrapText="1"/>
    </xf>
    <xf numFmtId="0" fontId="16" fillId="9" borderId="7" xfId="0" applyFont="1" applyFill="1" applyBorder="1" applyAlignment="1">
      <alignment vertical="center" wrapText="1"/>
    </xf>
    <xf numFmtId="0" fontId="3" fillId="5" borderId="7" xfId="0" applyFont="1" applyFill="1" applyBorder="1" applyAlignment="1">
      <alignment vertical="center" wrapText="1"/>
    </xf>
    <xf numFmtId="0" fontId="16" fillId="9" borderId="1" xfId="0" applyFont="1" applyFill="1" applyBorder="1" applyAlignment="1">
      <alignment vertical="center" wrapText="1"/>
    </xf>
    <xf numFmtId="177" fontId="3" fillId="9" borderId="1" xfId="0" applyNumberFormat="1" applyFont="1" applyFill="1" applyBorder="1" applyAlignment="1">
      <alignment vertical="center" wrapText="1"/>
    </xf>
    <xf numFmtId="0" fontId="9" fillId="5" borderId="7"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0" xfId="0" applyFont="1" applyFill="1" applyBorder="1" applyAlignment="1">
      <alignment horizontal="left" vertical="center" wrapText="1"/>
    </xf>
    <xf numFmtId="0" fontId="3" fillId="5" borderId="1" xfId="0" applyFont="1" applyFill="1" applyBorder="1" applyAlignment="1">
      <alignment horizontal="left" vertical="center" wrapText="1"/>
    </xf>
    <xf numFmtId="0" fontId="0" fillId="0" borderId="0" xfId="0" applyAlignment="1">
      <alignment horizontal="center" vertical="center"/>
    </xf>
    <xf numFmtId="0" fontId="48"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2" fontId="3" fillId="5" borderId="1" xfId="0" applyNumberFormat="1" applyFont="1" applyFill="1" applyBorder="1" applyAlignment="1">
      <alignment horizontal="right" vertical="center" wrapText="1"/>
    </xf>
    <xf numFmtId="2" fontId="9" fillId="5" borderId="1" xfId="0" applyNumberFormat="1" applyFont="1" applyFill="1" applyBorder="1" applyAlignment="1">
      <alignment horizontal="right"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shrinkToFi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177" fontId="3" fillId="5" borderId="1" xfId="0" applyNumberFormat="1" applyFont="1" applyFill="1" applyBorder="1" applyAlignment="1">
      <alignment vertical="center" wrapText="1"/>
    </xf>
    <xf numFmtId="0" fontId="74" fillId="9" borderId="1" xfId="0" applyFont="1" applyFill="1" applyBorder="1" applyAlignment="1">
      <alignment vertical="center" wrapText="1"/>
    </xf>
    <xf numFmtId="4" fontId="32" fillId="5" borderId="1" xfId="0" applyNumberFormat="1" applyFont="1" applyFill="1" applyBorder="1" applyAlignment="1">
      <alignment horizontal="right" vertical="center" shrinkToFit="1"/>
    </xf>
    <xf numFmtId="4" fontId="31" fillId="4" borderId="1" xfId="0" applyNumberFormat="1" applyFont="1" applyFill="1" applyBorder="1" applyAlignment="1">
      <alignment horizontal="right" vertical="center" shrinkToFit="1"/>
    </xf>
    <xf numFmtId="4" fontId="32" fillId="5" borderId="1" xfId="0" applyNumberFormat="1" applyFont="1" applyFill="1" applyBorder="1" applyAlignment="1">
      <alignment horizontal="center" vertical="center" shrinkToFit="1"/>
    </xf>
    <xf numFmtId="4" fontId="31" fillId="4" borderId="1" xfId="0" applyNumberFormat="1" applyFont="1" applyFill="1" applyBorder="1" applyAlignment="1">
      <alignment horizontal="center" vertical="center" shrinkToFit="1"/>
    </xf>
    <xf numFmtId="4" fontId="41" fillId="9" borderId="1" xfId="0" applyNumberFormat="1" applyFont="1" applyFill="1" applyBorder="1" applyAlignment="1">
      <alignment horizontal="right" vertical="center" wrapText="1"/>
    </xf>
    <xf numFmtId="4" fontId="44" fillId="5" borderId="1" xfId="0" applyNumberFormat="1" applyFont="1" applyFill="1" applyBorder="1" applyAlignment="1">
      <alignment horizontal="right" vertical="center" wrapText="1"/>
    </xf>
    <xf numFmtId="4" fontId="44" fillId="0" borderId="1" xfId="0" applyNumberFormat="1" applyFont="1" applyBorder="1" applyAlignment="1">
      <alignment horizontal="right" vertical="center" wrapText="1"/>
    </xf>
    <xf numFmtId="4" fontId="41" fillId="9" borderId="5" xfId="0" applyNumberFormat="1" applyFont="1" applyFill="1" applyBorder="1" applyAlignment="1">
      <alignment horizontal="right" vertical="center" wrapText="1"/>
    </xf>
    <xf numFmtId="4" fontId="42" fillId="9" borderId="1" xfId="0" applyNumberFormat="1" applyFont="1" applyFill="1" applyBorder="1" applyAlignment="1">
      <alignment vertical="center"/>
    </xf>
    <xf numFmtId="179" fontId="25" fillId="5" borderId="1" xfId="0" applyNumberFormat="1" applyFont="1" applyFill="1" applyBorder="1" applyAlignment="1">
      <alignment horizontal="center" vertical="center" shrinkToFit="1"/>
    </xf>
    <xf numFmtId="179" fontId="25" fillId="5" borderId="1" xfId="0" applyNumberFormat="1" applyFont="1" applyFill="1" applyBorder="1" applyAlignment="1">
      <alignment horizontal="right" vertical="center" shrinkToFit="1"/>
    </xf>
    <xf numFmtId="179" fontId="27" fillId="4" borderId="1" xfId="0" applyNumberFormat="1" applyFont="1" applyFill="1" applyBorder="1" applyAlignment="1">
      <alignment horizontal="right" vertical="center" shrinkToFit="1"/>
    </xf>
    <xf numFmtId="179" fontId="25" fillId="5" borderId="1" xfId="0" applyNumberFormat="1" applyFont="1" applyFill="1" applyBorder="1" applyAlignment="1">
      <alignment horizontal="left" vertical="center" shrinkToFit="1"/>
    </xf>
    <xf numFmtId="0" fontId="1" fillId="0" borderId="0" xfId="6" applyFont="1" applyAlignment="1">
      <alignment horizontal="left" vertical="center"/>
    </xf>
    <xf numFmtId="0" fontId="60" fillId="0" borderId="0" xfId="7">
      <alignment vertical="center"/>
    </xf>
    <xf numFmtId="0" fontId="77" fillId="0" borderId="0" xfId="7" applyFont="1" applyAlignment="1">
      <alignment horizontal="center" vertical="center"/>
    </xf>
    <xf numFmtId="0" fontId="3" fillId="0" borderId="0" xfId="6" applyFont="1" applyAlignment="1">
      <alignment vertical="center"/>
    </xf>
    <xf numFmtId="0" fontId="8" fillId="0" borderId="0" xfId="7" applyFont="1">
      <alignment vertical="center"/>
    </xf>
    <xf numFmtId="0" fontId="8" fillId="0" borderId="10" xfId="7" applyFont="1" applyBorder="1" applyAlignment="1">
      <alignment vertical="center"/>
    </xf>
    <xf numFmtId="0" fontId="79" fillId="0" borderId="1" xfId="7" applyFont="1" applyFill="1" applyBorder="1" applyAlignment="1">
      <alignment horizontal="center" vertical="center" wrapText="1"/>
    </xf>
    <xf numFmtId="0" fontId="60" fillId="0" borderId="0" xfId="7" applyNumberFormat="1">
      <alignment vertical="center"/>
    </xf>
    <xf numFmtId="0" fontId="11" fillId="0" borderId="1" xfId="6" applyNumberFormat="1" applyFont="1" applyFill="1" applyBorder="1" applyAlignment="1">
      <alignment horizontal="center" vertical="center"/>
    </xf>
    <xf numFmtId="10" fontId="13" fillId="9" borderId="1" xfId="7" applyNumberFormat="1" applyFont="1" applyFill="1" applyBorder="1">
      <alignment vertical="center"/>
    </xf>
    <xf numFmtId="179" fontId="13" fillId="0" borderId="1" xfId="7" applyNumberFormat="1" applyFont="1" applyBorder="1">
      <alignment vertical="center"/>
    </xf>
    <xf numFmtId="179" fontId="13" fillId="9" borderId="1" xfId="6" applyNumberFormat="1" applyFont="1" applyFill="1" applyBorder="1" applyAlignment="1">
      <alignment horizontal="right" vertical="center"/>
    </xf>
    <xf numFmtId="179" fontId="13" fillId="0" borderId="1" xfId="6" applyNumberFormat="1" applyFont="1" applyFill="1" applyBorder="1" applyAlignment="1">
      <alignment horizontal="right" vertical="center"/>
    </xf>
    <xf numFmtId="179" fontId="45" fillId="9" borderId="1" xfId="6" applyNumberFormat="1" applyFont="1" applyFill="1" applyBorder="1" applyAlignment="1">
      <alignment horizontal="right" vertical="center"/>
    </xf>
    <xf numFmtId="10" fontId="45" fillId="9" borderId="1" xfId="7" applyNumberFormat="1" applyFont="1" applyFill="1" applyBorder="1">
      <alignment vertical="center"/>
    </xf>
    <xf numFmtId="0" fontId="8" fillId="0" borderId="1" xfId="0" applyFont="1" applyBorder="1" applyAlignment="1">
      <alignment horizontal="center" vertical="center" wrapText="1"/>
    </xf>
    <xf numFmtId="0" fontId="1" fillId="0" borderId="0" xfId="0" applyFont="1" applyAlignment="1">
      <alignment horizontal="left" vertical="center"/>
    </xf>
    <xf numFmtId="0" fontId="83" fillId="0" borderId="0" xfId="0" applyFont="1" applyAlignment="1">
      <alignment horizontal="justify" vertical="center"/>
    </xf>
    <xf numFmtId="0" fontId="57" fillId="0" borderId="0" xfId="0" applyFont="1" applyBorder="1" applyAlignment="1">
      <alignment vertical="center"/>
    </xf>
    <xf numFmtId="0" fontId="84" fillId="0" borderId="1" xfId="0" applyFont="1" applyBorder="1" applyAlignment="1">
      <alignment horizontal="center" vertical="center" wrapText="1"/>
    </xf>
    <xf numFmtId="0" fontId="81" fillId="0" borderId="1" xfId="0" applyFont="1" applyBorder="1" applyAlignment="1">
      <alignment horizontal="center" vertical="center" wrapText="1"/>
    </xf>
    <xf numFmtId="0" fontId="86" fillId="9" borderId="1" xfId="0" applyFont="1" applyFill="1" applyBorder="1" applyAlignment="1">
      <alignment horizontal="center" vertical="center" wrapText="1"/>
    </xf>
    <xf numFmtId="0" fontId="88" fillId="0" borderId="1" xfId="0" applyFont="1" applyBorder="1" applyAlignment="1">
      <alignment horizontal="center" vertical="center" wrapText="1"/>
    </xf>
    <xf numFmtId="2" fontId="0" fillId="0" borderId="0" xfId="0" applyNumberFormat="1"/>
    <xf numFmtId="0" fontId="29" fillId="0" borderId="0" xfId="1" applyFont="1" applyAlignment="1">
      <alignment horizontal="center"/>
    </xf>
    <xf numFmtId="0" fontId="26" fillId="0" borderId="0" xfId="1" applyFont="1" applyAlignment="1">
      <alignment horizontal="left" vertical="center" shrinkToFit="1"/>
    </xf>
    <xf numFmtId="0" fontId="46" fillId="0" borderId="0" xfId="0" applyFont="1" applyAlignment="1">
      <alignment horizontal="center" wrapText="1"/>
    </xf>
    <xf numFmtId="0" fontId="46" fillId="0" borderId="0" xfId="0" applyFont="1" applyAlignment="1">
      <alignment horizontal="center"/>
    </xf>
    <xf numFmtId="0" fontId="20" fillId="0" borderId="0" xfId="1" applyFont="1" applyAlignment="1">
      <alignment horizontal="center" vertical="center"/>
    </xf>
    <xf numFmtId="0" fontId="2" fillId="0" borderId="0" xfId="0" applyFont="1" applyAlignment="1">
      <alignment horizontal="center"/>
    </xf>
    <xf numFmtId="0" fontId="13" fillId="0" borderId="2" xfId="0" applyFont="1" applyBorder="1" applyAlignment="1">
      <alignment horizontal="right"/>
    </xf>
    <xf numFmtId="0" fontId="1" fillId="0" borderId="1" xfId="0" applyFont="1" applyBorder="1" applyAlignment="1">
      <alignment horizontal="center" vertical="center"/>
    </xf>
    <xf numFmtId="0" fontId="13" fillId="0" borderId="1" xfId="0" applyFont="1" applyBorder="1" applyAlignment="1">
      <alignment horizontal="center" vertical="center" wrapText="1"/>
    </xf>
    <xf numFmtId="0" fontId="13" fillId="5" borderId="1" xfId="0" applyFont="1" applyFill="1" applyBorder="1" applyAlignment="1">
      <alignment horizontal="center" vertical="center" wrapText="1"/>
    </xf>
    <xf numFmtId="0" fontId="7" fillId="0" borderId="0" xfId="0" applyFont="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0" fontId="23" fillId="0" borderId="0" xfId="2" applyFont="1" applyBorder="1" applyAlignment="1">
      <alignment horizontal="left" wrapText="1"/>
    </xf>
    <xf numFmtId="49" fontId="56" fillId="11" borderId="1" xfId="2" applyNumberFormat="1" applyFont="1" applyFill="1" applyBorder="1" applyAlignment="1">
      <alignment horizontal="center" vertical="center" wrapText="1"/>
    </xf>
    <xf numFmtId="0" fontId="55" fillId="0" borderId="2" xfId="2" applyFont="1" applyBorder="1" applyAlignment="1">
      <alignment horizontal="right" vertical="center"/>
    </xf>
    <xf numFmtId="0" fontId="61" fillId="0" borderId="0" xfId="2" applyFont="1" applyBorder="1" applyAlignment="1">
      <alignment horizontal="center" vertical="center"/>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0" xfId="0" applyFont="1" applyBorder="1" applyAlignment="1">
      <alignment horizontal="center" vertical="center"/>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58" fillId="0" borderId="1" xfId="0" applyFont="1" applyBorder="1" applyAlignment="1">
      <alignment horizontal="center" vertical="center" wrapText="1"/>
    </xf>
    <xf numFmtId="0" fontId="58" fillId="0" borderId="1" xfId="0" applyFont="1" applyBorder="1" applyAlignment="1">
      <alignment vertical="center" wrapText="1"/>
    </xf>
    <xf numFmtId="0" fontId="15" fillId="0" borderId="0" xfId="0" applyFont="1" applyAlignment="1">
      <alignment horizontal="center"/>
    </xf>
    <xf numFmtId="0" fontId="88" fillId="0" borderId="1" xfId="0" applyFont="1" applyBorder="1" applyAlignment="1">
      <alignment horizontal="center" vertical="center" wrapText="1"/>
    </xf>
    <xf numFmtId="0" fontId="81" fillId="0" borderId="0" xfId="7" applyFont="1" applyAlignment="1">
      <alignment horizontal="left" vertical="center" wrapText="1"/>
    </xf>
    <xf numFmtId="0" fontId="81" fillId="0" borderId="0" xfId="7" applyFont="1" applyAlignment="1">
      <alignment horizontal="left" vertical="center"/>
    </xf>
    <xf numFmtId="0" fontId="79" fillId="0" borderId="5" xfId="7" applyFont="1" applyBorder="1" applyAlignment="1">
      <alignment horizontal="center" vertical="center" wrapText="1"/>
    </xf>
    <xf numFmtId="0" fontId="79" fillId="0" borderId="11" xfId="7" applyFont="1" applyBorder="1" applyAlignment="1">
      <alignment horizontal="center" vertical="center" wrapText="1"/>
    </xf>
    <xf numFmtId="0" fontId="79" fillId="0" borderId="6" xfId="7" applyFont="1" applyBorder="1" applyAlignment="1">
      <alignment horizontal="center" vertical="center" wrapText="1"/>
    </xf>
    <xf numFmtId="0" fontId="79" fillId="0" borderId="9" xfId="7" applyFont="1" applyBorder="1" applyAlignment="1">
      <alignment horizontal="center" vertical="center" wrapText="1"/>
    </xf>
    <xf numFmtId="0" fontId="79" fillId="0" borderId="7" xfId="7" applyFont="1" applyBorder="1" applyAlignment="1">
      <alignment horizontal="center" vertical="center" wrapText="1"/>
    </xf>
    <xf numFmtId="0" fontId="79" fillId="0" borderId="1" xfId="7" applyFont="1" applyFill="1" applyBorder="1" applyAlignment="1">
      <alignment horizontal="center" vertical="center" wrapText="1"/>
    </xf>
    <xf numFmtId="0" fontId="78" fillId="0" borderId="0" xfId="7" applyFont="1" applyAlignment="1">
      <alignment horizontal="center" vertical="center"/>
    </xf>
    <xf numFmtId="0" fontId="11" fillId="0" borderId="10" xfId="7" applyFont="1" applyBorder="1" applyAlignment="1">
      <alignment horizontal="right" vertical="center"/>
    </xf>
    <xf numFmtId="0" fontId="8" fillId="0" borderId="10" xfId="7" applyFont="1" applyBorder="1" applyAlignment="1">
      <alignment horizontal="right" vertical="center"/>
    </xf>
    <xf numFmtId="0" fontId="79" fillId="0" borderId="8" xfId="7" applyFont="1" applyBorder="1" applyAlignment="1">
      <alignment horizontal="center" vertical="center" wrapText="1"/>
    </xf>
    <xf numFmtId="0" fontId="79" fillId="0" borderId="1" xfId="7" applyFont="1" applyBorder="1" applyAlignment="1">
      <alignment horizontal="center" vertical="center" wrapText="1"/>
    </xf>
    <xf numFmtId="178" fontId="67" fillId="0" borderId="0" xfId="0" applyNumberFormat="1" applyFont="1" applyFill="1" applyBorder="1" applyAlignment="1">
      <alignment horizontal="center" vertical="center"/>
    </xf>
    <xf numFmtId="178" fontId="66" fillId="0" borderId="1" xfId="0" applyNumberFormat="1" applyFont="1" applyFill="1" applyBorder="1" applyAlignment="1">
      <alignment horizontal="center" vertical="center"/>
    </xf>
    <xf numFmtId="178" fontId="56" fillId="0" borderId="1" xfId="0" applyNumberFormat="1" applyFont="1" applyFill="1" applyBorder="1" applyAlignment="1">
      <alignment horizontal="center" vertical="center"/>
    </xf>
    <xf numFmtId="178" fontId="56" fillId="0" borderId="1" xfId="0" applyNumberFormat="1" applyFont="1" applyFill="1" applyBorder="1" applyAlignment="1">
      <alignment horizontal="center" vertical="center" wrapText="1"/>
    </xf>
    <xf numFmtId="178" fontId="66" fillId="0" borderId="1" xfId="0" applyNumberFormat="1" applyFont="1" applyFill="1" applyBorder="1" applyAlignment="1">
      <alignment horizontal="center" vertical="center" wrapText="1"/>
    </xf>
    <xf numFmtId="0" fontId="75" fillId="5" borderId="1" xfId="0" applyFont="1" applyFill="1" applyBorder="1" applyAlignment="1">
      <alignment horizontal="center" vertical="center" wrapText="1"/>
    </xf>
    <xf numFmtId="0" fontId="80" fillId="0" borderId="0" xfId="0" applyFont="1" applyAlignment="1">
      <alignment horizontal="center" vertical="center"/>
    </xf>
    <xf numFmtId="0" fontId="10" fillId="0" borderId="2" xfId="0" applyFont="1" applyBorder="1" applyAlignment="1">
      <alignment horizontal="right" vertical="center"/>
    </xf>
    <xf numFmtId="0" fontId="11" fillId="5" borderId="1" xfId="0" applyFont="1" applyFill="1" applyBorder="1" applyAlignment="1">
      <alignment horizontal="center" vertical="center" wrapText="1"/>
    </xf>
    <xf numFmtId="0" fontId="75" fillId="5" borderId="1" xfId="0" applyFont="1" applyFill="1" applyBorder="1" applyAlignment="1">
      <alignment horizontal="center" vertical="center" textRotation="255" wrapText="1"/>
    </xf>
    <xf numFmtId="0" fontId="74" fillId="9" borderId="1" xfId="0" applyFont="1" applyFill="1" applyBorder="1" applyAlignment="1">
      <alignment horizontal="center" vertical="center" wrapText="1"/>
    </xf>
    <xf numFmtId="0" fontId="11" fillId="0" borderId="2" xfId="0" applyFont="1" applyBorder="1" applyAlignment="1">
      <alignment horizontal="right"/>
    </xf>
    <xf numFmtId="0" fontId="9" fillId="5" borderId="1" xfId="0" applyFont="1" applyFill="1" applyBorder="1" applyAlignment="1">
      <alignment horizontal="center" vertical="center" wrapText="1"/>
    </xf>
    <xf numFmtId="0" fontId="3" fillId="5" borderId="1" xfId="0" applyFont="1" applyFill="1" applyBorder="1" applyAlignment="1">
      <alignment vertical="center" shrinkToFit="1"/>
    </xf>
    <xf numFmtId="0" fontId="3" fillId="5" borderId="1" xfId="0" applyFont="1" applyFill="1" applyBorder="1" applyAlignment="1">
      <alignment horizontal="center" vertical="center" wrapText="1"/>
    </xf>
    <xf numFmtId="0" fontId="3" fillId="5" borderId="1" xfId="0" applyFont="1" applyFill="1" applyBorder="1" applyAlignment="1">
      <alignment vertical="center" wrapText="1"/>
    </xf>
    <xf numFmtId="177" fontId="3" fillId="5" borderId="1" xfId="0" applyNumberFormat="1" applyFont="1" applyFill="1" applyBorder="1" applyAlignment="1">
      <alignment horizontal="right" vertical="center" wrapText="1"/>
    </xf>
    <xf numFmtId="0" fontId="3" fillId="5" borderId="7" xfId="0" applyFont="1" applyFill="1" applyBorder="1" applyAlignment="1">
      <alignment vertical="center" wrapText="1"/>
    </xf>
    <xf numFmtId="0" fontId="3" fillId="5" borderId="5" xfId="0" applyFont="1" applyFill="1" applyBorder="1" applyAlignment="1">
      <alignment vertical="center" wrapText="1"/>
    </xf>
    <xf numFmtId="0" fontId="3" fillId="5" borderId="4" xfId="0" applyFont="1" applyFill="1" applyBorder="1" applyAlignment="1">
      <alignment vertical="center" wrapText="1"/>
    </xf>
    <xf numFmtId="177" fontId="3" fillId="5" borderId="1" xfId="0" applyNumberFormat="1" applyFont="1" applyFill="1" applyBorder="1" applyAlignment="1">
      <alignment vertical="center" wrapText="1"/>
    </xf>
    <xf numFmtId="0" fontId="8" fillId="5" borderId="1" xfId="0" applyFont="1" applyFill="1" applyBorder="1" applyAlignment="1"/>
    <xf numFmtId="0" fontId="73" fillId="3" borderId="0" xfId="0" applyFont="1" applyFill="1" applyBorder="1" applyAlignment="1">
      <alignment horizontal="center" vertical="center" wrapText="1"/>
    </xf>
    <xf numFmtId="0" fontId="74" fillId="9" borderId="1" xfId="0" applyFont="1" applyFill="1" applyBorder="1" applyAlignment="1">
      <alignment horizontal="left" vertical="center" wrapText="1"/>
    </xf>
    <xf numFmtId="0" fontId="11" fillId="0" borderId="2" xfId="0" applyFont="1" applyBorder="1" applyAlignment="1">
      <alignment horizontal="center"/>
    </xf>
    <xf numFmtId="0" fontId="7" fillId="5" borderId="0" xfId="0" applyFont="1" applyFill="1" applyBorder="1" applyAlignment="1">
      <alignment horizontal="center" vertical="center" wrapText="1"/>
    </xf>
    <xf numFmtId="0" fontId="1" fillId="0" borderId="0" xfId="0" applyFont="1" applyAlignment="1">
      <alignment horizontal="left" vertical="center"/>
    </xf>
  </cellXfs>
  <cellStyles count="8">
    <cellStyle name="Normal" xfId="4"/>
    <cellStyle name="常规" xfId="0" builtinId="0"/>
    <cellStyle name="常规 2" xfId="1"/>
    <cellStyle name="常规 3" xfId="2"/>
    <cellStyle name="常规 4" xfId="3"/>
    <cellStyle name="常规 5" xfId="5"/>
    <cellStyle name="常规 5 2" xfId="7"/>
    <cellStyle name="常规 6"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41"/>
  <sheetViews>
    <sheetView showGridLines="0" showZeros="0" tabSelected="1" zoomScale="85" zoomScaleNormal="85" workbookViewId="0">
      <selection activeCell="L49" sqref="L49"/>
    </sheetView>
  </sheetViews>
  <sheetFormatPr defaultColWidth="8" defaultRowHeight="12.75"/>
  <cols>
    <col min="1" max="1" width="51.25" style="30" customWidth="1"/>
    <col min="2" max="3" width="5.625" style="30" customWidth="1"/>
    <col min="4" max="4" width="51.25" style="30" customWidth="1"/>
    <col min="5" max="6" width="5.625" style="30" customWidth="1"/>
    <col min="7" max="7" width="8.5" style="30" customWidth="1"/>
    <col min="8" max="254" width="8" style="30"/>
    <col min="255" max="255" width="56.25" style="30" customWidth="1"/>
    <col min="256" max="256" width="5.625" style="30" customWidth="1"/>
    <col min="257" max="258" width="15" style="30" customWidth="1"/>
    <col min="259" max="259" width="56.25" style="30" customWidth="1"/>
    <col min="260" max="260" width="5.625" style="30" customWidth="1"/>
    <col min="261" max="262" width="15" style="30" customWidth="1"/>
    <col min="263" max="263" width="8.5" style="30" customWidth="1"/>
    <col min="264" max="510" width="8" style="30"/>
    <col min="511" max="511" width="56.25" style="30" customWidth="1"/>
    <col min="512" max="512" width="5.625" style="30" customWidth="1"/>
    <col min="513" max="514" width="15" style="30" customWidth="1"/>
    <col min="515" max="515" width="56.25" style="30" customWidth="1"/>
    <col min="516" max="516" width="5.625" style="30" customWidth="1"/>
    <col min="517" max="518" width="15" style="30" customWidth="1"/>
    <col min="519" max="519" width="8.5" style="30" customWidth="1"/>
    <col min="520" max="766" width="8" style="30"/>
    <col min="767" max="767" width="56.25" style="30" customWidth="1"/>
    <col min="768" max="768" width="5.625" style="30" customWidth="1"/>
    <col min="769" max="770" width="15" style="30" customWidth="1"/>
    <col min="771" max="771" width="56.25" style="30" customWidth="1"/>
    <col min="772" max="772" width="5.625" style="30" customWidth="1"/>
    <col min="773" max="774" width="15" style="30" customWidth="1"/>
    <col min="775" max="775" width="8.5" style="30" customWidth="1"/>
    <col min="776" max="1022" width="8" style="30"/>
    <col min="1023" max="1023" width="56.25" style="30" customWidth="1"/>
    <col min="1024" max="1024" width="5.625" style="30" customWidth="1"/>
    <col min="1025" max="1026" width="15" style="30" customWidth="1"/>
    <col min="1027" max="1027" width="56.25" style="30" customWidth="1"/>
    <col min="1028" max="1028" width="5.625" style="30" customWidth="1"/>
    <col min="1029" max="1030" width="15" style="30" customWidth="1"/>
    <col min="1031" max="1031" width="8.5" style="30" customWidth="1"/>
    <col min="1032" max="1278" width="8" style="30"/>
    <col min="1279" max="1279" width="56.25" style="30" customWidth="1"/>
    <col min="1280" max="1280" width="5.625" style="30" customWidth="1"/>
    <col min="1281" max="1282" width="15" style="30" customWidth="1"/>
    <col min="1283" max="1283" width="56.25" style="30" customWidth="1"/>
    <col min="1284" max="1284" width="5.625" style="30" customWidth="1"/>
    <col min="1285" max="1286" width="15" style="30" customWidth="1"/>
    <col min="1287" max="1287" width="8.5" style="30" customWidth="1"/>
    <col min="1288" max="1534" width="8" style="30"/>
    <col min="1535" max="1535" width="56.25" style="30" customWidth="1"/>
    <col min="1536" max="1536" width="5.625" style="30" customWidth="1"/>
    <col min="1537" max="1538" width="15" style="30" customWidth="1"/>
    <col min="1539" max="1539" width="56.25" style="30" customWidth="1"/>
    <col min="1540" max="1540" width="5.625" style="30" customWidth="1"/>
    <col min="1541" max="1542" width="15" style="30" customWidth="1"/>
    <col min="1543" max="1543" width="8.5" style="30" customWidth="1"/>
    <col min="1544" max="1790" width="8" style="30"/>
    <col min="1791" max="1791" width="56.25" style="30" customWidth="1"/>
    <col min="1792" max="1792" width="5.625" style="30" customWidth="1"/>
    <col min="1793" max="1794" width="15" style="30" customWidth="1"/>
    <col min="1795" max="1795" width="56.25" style="30" customWidth="1"/>
    <col min="1796" max="1796" width="5.625" style="30" customWidth="1"/>
    <col min="1797" max="1798" width="15" style="30" customWidth="1"/>
    <col min="1799" max="1799" width="8.5" style="30" customWidth="1"/>
    <col min="1800" max="2046" width="8" style="30"/>
    <col min="2047" max="2047" width="56.25" style="30" customWidth="1"/>
    <col min="2048" max="2048" width="5.625" style="30" customWidth="1"/>
    <col min="2049" max="2050" width="15" style="30" customWidth="1"/>
    <col min="2051" max="2051" width="56.25" style="30" customWidth="1"/>
    <col min="2052" max="2052" width="5.625" style="30" customWidth="1"/>
    <col min="2053" max="2054" width="15" style="30" customWidth="1"/>
    <col min="2055" max="2055" width="8.5" style="30" customWidth="1"/>
    <col min="2056" max="2302" width="8" style="30"/>
    <col min="2303" max="2303" width="56.25" style="30" customWidth="1"/>
    <col min="2304" max="2304" width="5.625" style="30" customWidth="1"/>
    <col min="2305" max="2306" width="15" style="30" customWidth="1"/>
    <col min="2307" max="2307" width="56.25" style="30" customWidth="1"/>
    <col min="2308" max="2308" width="5.625" style="30" customWidth="1"/>
    <col min="2309" max="2310" width="15" style="30" customWidth="1"/>
    <col min="2311" max="2311" width="8.5" style="30" customWidth="1"/>
    <col min="2312" max="2558" width="8" style="30"/>
    <col min="2559" max="2559" width="56.25" style="30" customWidth="1"/>
    <col min="2560" max="2560" width="5.625" style="30" customWidth="1"/>
    <col min="2561" max="2562" width="15" style="30" customWidth="1"/>
    <col min="2563" max="2563" width="56.25" style="30" customWidth="1"/>
    <col min="2564" max="2564" width="5.625" style="30" customWidth="1"/>
    <col min="2565" max="2566" width="15" style="30" customWidth="1"/>
    <col min="2567" max="2567" width="8.5" style="30" customWidth="1"/>
    <col min="2568" max="2814" width="8" style="30"/>
    <col min="2815" max="2815" width="56.25" style="30" customWidth="1"/>
    <col min="2816" max="2816" width="5.625" style="30" customWidth="1"/>
    <col min="2817" max="2818" width="15" style="30" customWidth="1"/>
    <col min="2819" max="2819" width="56.25" style="30" customWidth="1"/>
    <col min="2820" max="2820" width="5.625" style="30" customWidth="1"/>
    <col min="2821" max="2822" width="15" style="30" customWidth="1"/>
    <col min="2823" max="2823" width="8.5" style="30" customWidth="1"/>
    <col min="2824" max="3070" width="8" style="30"/>
    <col min="3071" max="3071" width="56.25" style="30" customWidth="1"/>
    <col min="3072" max="3072" width="5.625" style="30" customWidth="1"/>
    <col min="3073" max="3074" width="15" style="30" customWidth="1"/>
    <col min="3075" max="3075" width="56.25" style="30" customWidth="1"/>
    <col min="3076" max="3076" width="5.625" style="30" customWidth="1"/>
    <col min="3077" max="3078" width="15" style="30" customWidth="1"/>
    <col min="3079" max="3079" width="8.5" style="30" customWidth="1"/>
    <col min="3080" max="3326" width="8" style="30"/>
    <col min="3327" max="3327" width="56.25" style="30" customWidth="1"/>
    <col min="3328" max="3328" width="5.625" style="30" customWidth="1"/>
    <col min="3329" max="3330" width="15" style="30" customWidth="1"/>
    <col min="3331" max="3331" width="56.25" style="30" customWidth="1"/>
    <col min="3332" max="3332" width="5.625" style="30" customWidth="1"/>
    <col min="3333" max="3334" width="15" style="30" customWidth="1"/>
    <col min="3335" max="3335" width="8.5" style="30" customWidth="1"/>
    <col min="3336" max="3582" width="8" style="30"/>
    <col min="3583" max="3583" width="56.25" style="30" customWidth="1"/>
    <col min="3584" max="3584" width="5.625" style="30" customWidth="1"/>
    <col min="3585" max="3586" width="15" style="30" customWidth="1"/>
    <col min="3587" max="3587" width="56.25" style="30" customWidth="1"/>
    <col min="3588" max="3588" width="5.625" style="30" customWidth="1"/>
    <col min="3589" max="3590" width="15" style="30" customWidth="1"/>
    <col min="3591" max="3591" width="8.5" style="30" customWidth="1"/>
    <col min="3592" max="3838" width="8" style="30"/>
    <col min="3839" max="3839" width="56.25" style="30" customWidth="1"/>
    <col min="3840" max="3840" width="5.625" style="30" customWidth="1"/>
    <col min="3841" max="3842" width="15" style="30" customWidth="1"/>
    <col min="3843" max="3843" width="56.25" style="30" customWidth="1"/>
    <col min="3844" max="3844" width="5.625" style="30" customWidth="1"/>
    <col min="3845" max="3846" width="15" style="30" customWidth="1"/>
    <col min="3847" max="3847" width="8.5" style="30" customWidth="1"/>
    <col min="3848" max="4094" width="8" style="30"/>
    <col min="4095" max="4095" width="56.25" style="30" customWidth="1"/>
    <col min="4096" max="4096" width="5.625" style="30" customWidth="1"/>
    <col min="4097" max="4098" width="15" style="30" customWidth="1"/>
    <col min="4099" max="4099" width="56.25" style="30" customWidth="1"/>
    <col min="4100" max="4100" width="5.625" style="30" customWidth="1"/>
    <col min="4101" max="4102" width="15" style="30" customWidth="1"/>
    <col min="4103" max="4103" width="8.5" style="30" customWidth="1"/>
    <col min="4104" max="4350" width="8" style="30"/>
    <col min="4351" max="4351" width="56.25" style="30" customWidth="1"/>
    <col min="4352" max="4352" width="5.625" style="30" customWidth="1"/>
    <col min="4353" max="4354" width="15" style="30" customWidth="1"/>
    <col min="4355" max="4355" width="56.25" style="30" customWidth="1"/>
    <col min="4356" max="4356" width="5.625" style="30" customWidth="1"/>
    <col min="4357" max="4358" width="15" style="30" customWidth="1"/>
    <col min="4359" max="4359" width="8.5" style="30" customWidth="1"/>
    <col min="4360" max="4606" width="8" style="30"/>
    <col min="4607" max="4607" width="56.25" style="30" customWidth="1"/>
    <col min="4608" max="4608" width="5.625" style="30" customWidth="1"/>
    <col min="4609" max="4610" width="15" style="30" customWidth="1"/>
    <col min="4611" max="4611" width="56.25" style="30" customWidth="1"/>
    <col min="4612" max="4612" width="5.625" style="30" customWidth="1"/>
    <col min="4613" max="4614" width="15" style="30" customWidth="1"/>
    <col min="4615" max="4615" width="8.5" style="30" customWidth="1"/>
    <col min="4616" max="4862" width="8" style="30"/>
    <col min="4863" max="4863" width="56.25" style="30" customWidth="1"/>
    <col min="4864" max="4864" width="5.625" style="30" customWidth="1"/>
    <col min="4865" max="4866" width="15" style="30" customWidth="1"/>
    <col min="4867" max="4867" width="56.25" style="30" customWidth="1"/>
    <col min="4868" max="4868" width="5.625" style="30" customWidth="1"/>
    <col min="4869" max="4870" width="15" style="30" customWidth="1"/>
    <col min="4871" max="4871" width="8.5" style="30" customWidth="1"/>
    <col min="4872" max="5118" width="8" style="30"/>
    <col min="5119" max="5119" width="56.25" style="30" customWidth="1"/>
    <col min="5120" max="5120" width="5.625" style="30" customWidth="1"/>
    <col min="5121" max="5122" width="15" style="30" customWidth="1"/>
    <col min="5123" max="5123" width="56.25" style="30" customWidth="1"/>
    <col min="5124" max="5124" width="5.625" style="30" customWidth="1"/>
    <col min="5125" max="5126" width="15" style="30" customWidth="1"/>
    <col min="5127" max="5127" width="8.5" style="30" customWidth="1"/>
    <col min="5128" max="5374" width="8" style="30"/>
    <col min="5375" max="5375" width="56.25" style="30" customWidth="1"/>
    <col min="5376" max="5376" width="5.625" style="30" customWidth="1"/>
    <col min="5377" max="5378" width="15" style="30" customWidth="1"/>
    <col min="5379" max="5379" width="56.25" style="30" customWidth="1"/>
    <col min="5380" max="5380" width="5.625" style="30" customWidth="1"/>
    <col min="5381" max="5382" width="15" style="30" customWidth="1"/>
    <col min="5383" max="5383" width="8.5" style="30" customWidth="1"/>
    <col min="5384" max="5630" width="8" style="30"/>
    <col min="5631" max="5631" width="56.25" style="30" customWidth="1"/>
    <col min="5632" max="5632" width="5.625" style="30" customWidth="1"/>
    <col min="5633" max="5634" width="15" style="30" customWidth="1"/>
    <col min="5635" max="5635" width="56.25" style="30" customWidth="1"/>
    <col min="5636" max="5636" width="5.625" style="30" customWidth="1"/>
    <col min="5637" max="5638" width="15" style="30" customWidth="1"/>
    <col min="5639" max="5639" width="8.5" style="30" customWidth="1"/>
    <col min="5640" max="5886" width="8" style="30"/>
    <col min="5887" max="5887" width="56.25" style="30" customWidth="1"/>
    <col min="5888" max="5888" width="5.625" style="30" customWidth="1"/>
    <col min="5889" max="5890" width="15" style="30" customWidth="1"/>
    <col min="5891" max="5891" width="56.25" style="30" customWidth="1"/>
    <col min="5892" max="5892" width="5.625" style="30" customWidth="1"/>
    <col min="5893" max="5894" width="15" style="30" customWidth="1"/>
    <col min="5895" max="5895" width="8.5" style="30" customWidth="1"/>
    <col min="5896" max="6142" width="8" style="30"/>
    <col min="6143" max="6143" width="56.25" style="30" customWidth="1"/>
    <col min="6144" max="6144" width="5.625" style="30" customWidth="1"/>
    <col min="6145" max="6146" width="15" style="30" customWidth="1"/>
    <col min="6147" max="6147" width="56.25" style="30" customWidth="1"/>
    <col min="6148" max="6148" width="5.625" style="30" customWidth="1"/>
    <col min="6149" max="6150" width="15" style="30" customWidth="1"/>
    <col min="6151" max="6151" width="8.5" style="30" customWidth="1"/>
    <col min="6152" max="6398" width="8" style="30"/>
    <col min="6399" max="6399" width="56.25" style="30" customWidth="1"/>
    <col min="6400" max="6400" width="5.625" style="30" customWidth="1"/>
    <col min="6401" max="6402" width="15" style="30" customWidth="1"/>
    <col min="6403" max="6403" width="56.25" style="30" customWidth="1"/>
    <col min="6404" max="6404" width="5.625" style="30" customWidth="1"/>
    <col min="6405" max="6406" width="15" style="30" customWidth="1"/>
    <col min="6407" max="6407" width="8.5" style="30" customWidth="1"/>
    <col min="6408" max="6654" width="8" style="30"/>
    <col min="6655" max="6655" width="56.25" style="30" customWidth="1"/>
    <col min="6656" max="6656" width="5.625" style="30" customWidth="1"/>
    <col min="6657" max="6658" width="15" style="30" customWidth="1"/>
    <col min="6659" max="6659" width="56.25" style="30" customWidth="1"/>
    <col min="6660" max="6660" width="5.625" style="30" customWidth="1"/>
    <col min="6661" max="6662" width="15" style="30" customWidth="1"/>
    <col min="6663" max="6663" width="8.5" style="30" customWidth="1"/>
    <col min="6664" max="6910" width="8" style="30"/>
    <col min="6911" max="6911" width="56.25" style="30" customWidth="1"/>
    <col min="6912" max="6912" width="5.625" style="30" customWidth="1"/>
    <col min="6913" max="6914" width="15" style="30" customWidth="1"/>
    <col min="6915" max="6915" width="56.25" style="30" customWidth="1"/>
    <col min="6916" max="6916" width="5.625" style="30" customWidth="1"/>
    <col min="6917" max="6918" width="15" style="30" customWidth="1"/>
    <col min="6919" max="6919" width="8.5" style="30" customWidth="1"/>
    <col min="6920" max="7166" width="8" style="30"/>
    <col min="7167" max="7167" width="56.25" style="30" customWidth="1"/>
    <col min="7168" max="7168" width="5.625" style="30" customWidth="1"/>
    <col min="7169" max="7170" width="15" style="30" customWidth="1"/>
    <col min="7171" max="7171" width="56.25" style="30" customWidth="1"/>
    <col min="7172" max="7172" width="5.625" style="30" customWidth="1"/>
    <col min="7173" max="7174" width="15" style="30" customWidth="1"/>
    <col min="7175" max="7175" width="8.5" style="30" customWidth="1"/>
    <col min="7176" max="7422" width="8" style="30"/>
    <col min="7423" max="7423" width="56.25" style="30" customWidth="1"/>
    <col min="7424" max="7424" width="5.625" style="30" customWidth="1"/>
    <col min="7425" max="7426" width="15" style="30" customWidth="1"/>
    <col min="7427" max="7427" width="56.25" style="30" customWidth="1"/>
    <col min="7428" max="7428" width="5.625" style="30" customWidth="1"/>
    <col min="7429" max="7430" width="15" style="30" customWidth="1"/>
    <col min="7431" max="7431" width="8.5" style="30" customWidth="1"/>
    <col min="7432" max="7678" width="8" style="30"/>
    <col min="7679" max="7679" width="56.25" style="30" customWidth="1"/>
    <col min="7680" max="7680" width="5.625" style="30" customWidth="1"/>
    <col min="7681" max="7682" width="15" style="30" customWidth="1"/>
    <col min="7683" max="7683" width="56.25" style="30" customWidth="1"/>
    <col min="7684" max="7684" width="5.625" style="30" customWidth="1"/>
    <col min="7685" max="7686" width="15" style="30" customWidth="1"/>
    <col min="7687" max="7687" width="8.5" style="30" customWidth="1"/>
    <col min="7688" max="7934" width="8" style="30"/>
    <col min="7935" max="7935" width="56.25" style="30" customWidth="1"/>
    <col min="7936" max="7936" width="5.625" style="30" customWidth="1"/>
    <col min="7937" max="7938" width="15" style="30" customWidth="1"/>
    <col min="7939" max="7939" width="56.25" style="30" customWidth="1"/>
    <col min="7940" max="7940" width="5.625" style="30" customWidth="1"/>
    <col min="7941" max="7942" width="15" style="30" customWidth="1"/>
    <col min="7943" max="7943" width="8.5" style="30" customWidth="1"/>
    <col min="7944" max="8190" width="8" style="30"/>
    <col min="8191" max="8191" width="56.25" style="30" customWidth="1"/>
    <col min="8192" max="8192" width="5.625" style="30" customWidth="1"/>
    <col min="8193" max="8194" width="15" style="30" customWidth="1"/>
    <col min="8195" max="8195" width="56.25" style="30" customWidth="1"/>
    <col min="8196" max="8196" width="5.625" style="30" customWidth="1"/>
    <col min="8197" max="8198" width="15" style="30" customWidth="1"/>
    <col min="8199" max="8199" width="8.5" style="30" customWidth="1"/>
    <col min="8200" max="8446" width="8" style="30"/>
    <col min="8447" max="8447" width="56.25" style="30" customWidth="1"/>
    <col min="8448" max="8448" width="5.625" style="30" customWidth="1"/>
    <col min="8449" max="8450" width="15" style="30" customWidth="1"/>
    <col min="8451" max="8451" width="56.25" style="30" customWidth="1"/>
    <col min="8452" max="8452" width="5.625" style="30" customWidth="1"/>
    <col min="8453" max="8454" width="15" style="30" customWidth="1"/>
    <col min="8455" max="8455" width="8.5" style="30" customWidth="1"/>
    <col min="8456" max="8702" width="8" style="30"/>
    <col min="8703" max="8703" width="56.25" style="30" customWidth="1"/>
    <col min="8704" max="8704" width="5.625" style="30" customWidth="1"/>
    <col min="8705" max="8706" width="15" style="30" customWidth="1"/>
    <col min="8707" max="8707" width="56.25" style="30" customWidth="1"/>
    <col min="8708" max="8708" width="5.625" style="30" customWidth="1"/>
    <col min="8709" max="8710" width="15" style="30" customWidth="1"/>
    <col min="8711" max="8711" width="8.5" style="30" customWidth="1"/>
    <col min="8712" max="8958" width="8" style="30"/>
    <col min="8959" max="8959" width="56.25" style="30" customWidth="1"/>
    <col min="8960" max="8960" width="5.625" style="30" customWidth="1"/>
    <col min="8961" max="8962" width="15" style="30" customWidth="1"/>
    <col min="8963" max="8963" width="56.25" style="30" customWidth="1"/>
    <col min="8964" max="8964" width="5.625" style="30" customWidth="1"/>
    <col min="8965" max="8966" width="15" style="30" customWidth="1"/>
    <col min="8967" max="8967" width="8.5" style="30" customWidth="1"/>
    <col min="8968" max="9214" width="8" style="30"/>
    <col min="9215" max="9215" width="56.25" style="30" customWidth="1"/>
    <col min="9216" max="9216" width="5.625" style="30" customWidth="1"/>
    <col min="9217" max="9218" width="15" style="30" customWidth="1"/>
    <col min="9219" max="9219" width="56.25" style="30" customWidth="1"/>
    <col min="9220" max="9220" width="5.625" style="30" customWidth="1"/>
    <col min="9221" max="9222" width="15" style="30" customWidth="1"/>
    <col min="9223" max="9223" width="8.5" style="30" customWidth="1"/>
    <col min="9224" max="9470" width="8" style="30"/>
    <col min="9471" max="9471" width="56.25" style="30" customWidth="1"/>
    <col min="9472" max="9472" width="5.625" style="30" customWidth="1"/>
    <col min="9473" max="9474" width="15" style="30" customWidth="1"/>
    <col min="9475" max="9475" width="56.25" style="30" customWidth="1"/>
    <col min="9476" max="9476" width="5.625" style="30" customWidth="1"/>
    <col min="9477" max="9478" width="15" style="30" customWidth="1"/>
    <col min="9479" max="9479" width="8.5" style="30" customWidth="1"/>
    <col min="9480" max="9726" width="8" style="30"/>
    <col min="9727" max="9727" width="56.25" style="30" customWidth="1"/>
    <col min="9728" max="9728" width="5.625" style="30" customWidth="1"/>
    <col min="9729" max="9730" width="15" style="30" customWidth="1"/>
    <col min="9731" max="9731" width="56.25" style="30" customWidth="1"/>
    <col min="9732" max="9732" width="5.625" style="30" customWidth="1"/>
    <col min="9733" max="9734" width="15" style="30" customWidth="1"/>
    <col min="9735" max="9735" width="8.5" style="30" customWidth="1"/>
    <col min="9736" max="9982" width="8" style="30"/>
    <col min="9983" max="9983" width="56.25" style="30" customWidth="1"/>
    <col min="9984" max="9984" width="5.625" style="30" customWidth="1"/>
    <col min="9985" max="9986" width="15" style="30" customWidth="1"/>
    <col min="9987" max="9987" width="56.25" style="30" customWidth="1"/>
    <col min="9988" max="9988" width="5.625" style="30" customWidth="1"/>
    <col min="9989" max="9990" width="15" style="30" customWidth="1"/>
    <col min="9991" max="9991" width="8.5" style="30" customWidth="1"/>
    <col min="9992" max="10238" width="8" style="30"/>
    <col min="10239" max="10239" width="56.25" style="30" customWidth="1"/>
    <col min="10240" max="10240" width="5.625" style="30" customWidth="1"/>
    <col min="10241" max="10242" width="15" style="30" customWidth="1"/>
    <col min="10243" max="10243" width="56.25" style="30" customWidth="1"/>
    <col min="10244" max="10244" width="5.625" style="30" customWidth="1"/>
    <col min="10245" max="10246" width="15" style="30" customWidth="1"/>
    <col min="10247" max="10247" width="8.5" style="30" customWidth="1"/>
    <col min="10248" max="10494" width="8" style="30"/>
    <col min="10495" max="10495" width="56.25" style="30" customWidth="1"/>
    <col min="10496" max="10496" width="5.625" style="30" customWidth="1"/>
    <col min="10497" max="10498" width="15" style="30" customWidth="1"/>
    <col min="10499" max="10499" width="56.25" style="30" customWidth="1"/>
    <col min="10500" max="10500" width="5.625" style="30" customWidth="1"/>
    <col min="10501" max="10502" width="15" style="30" customWidth="1"/>
    <col min="10503" max="10503" width="8.5" style="30" customWidth="1"/>
    <col min="10504" max="10750" width="8" style="30"/>
    <col min="10751" max="10751" width="56.25" style="30" customWidth="1"/>
    <col min="10752" max="10752" width="5.625" style="30" customWidth="1"/>
    <col min="10753" max="10754" width="15" style="30" customWidth="1"/>
    <col min="10755" max="10755" width="56.25" style="30" customWidth="1"/>
    <col min="10756" max="10756" width="5.625" style="30" customWidth="1"/>
    <col min="10757" max="10758" width="15" style="30" customWidth="1"/>
    <col min="10759" max="10759" width="8.5" style="30" customWidth="1"/>
    <col min="10760" max="11006" width="8" style="30"/>
    <col min="11007" max="11007" width="56.25" style="30" customWidth="1"/>
    <col min="11008" max="11008" width="5.625" style="30" customWidth="1"/>
    <col min="11009" max="11010" width="15" style="30" customWidth="1"/>
    <col min="11011" max="11011" width="56.25" style="30" customWidth="1"/>
    <col min="11012" max="11012" width="5.625" style="30" customWidth="1"/>
    <col min="11013" max="11014" width="15" style="30" customWidth="1"/>
    <col min="11015" max="11015" width="8.5" style="30" customWidth="1"/>
    <col min="11016" max="11262" width="8" style="30"/>
    <col min="11263" max="11263" width="56.25" style="30" customWidth="1"/>
    <col min="11264" max="11264" width="5.625" style="30" customWidth="1"/>
    <col min="11265" max="11266" width="15" style="30" customWidth="1"/>
    <col min="11267" max="11267" width="56.25" style="30" customWidth="1"/>
    <col min="11268" max="11268" width="5.625" style="30" customWidth="1"/>
    <col min="11269" max="11270" width="15" style="30" customWidth="1"/>
    <col min="11271" max="11271" width="8.5" style="30" customWidth="1"/>
    <col min="11272" max="11518" width="8" style="30"/>
    <col min="11519" max="11519" width="56.25" style="30" customWidth="1"/>
    <col min="11520" max="11520" width="5.625" style="30" customWidth="1"/>
    <col min="11521" max="11522" width="15" style="30" customWidth="1"/>
    <col min="11523" max="11523" width="56.25" style="30" customWidth="1"/>
    <col min="11524" max="11524" width="5.625" style="30" customWidth="1"/>
    <col min="11525" max="11526" width="15" style="30" customWidth="1"/>
    <col min="11527" max="11527" width="8.5" style="30" customWidth="1"/>
    <col min="11528" max="11774" width="8" style="30"/>
    <col min="11775" max="11775" width="56.25" style="30" customWidth="1"/>
    <col min="11776" max="11776" width="5.625" style="30" customWidth="1"/>
    <col min="11777" max="11778" width="15" style="30" customWidth="1"/>
    <col min="11779" max="11779" width="56.25" style="30" customWidth="1"/>
    <col min="11780" max="11780" width="5.625" style="30" customWidth="1"/>
    <col min="11781" max="11782" width="15" style="30" customWidth="1"/>
    <col min="11783" max="11783" width="8.5" style="30" customWidth="1"/>
    <col min="11784" max="12030" width="8" style="30"/>
    <col min="12031" max="12031" width="56.25" style="30" customWidth="1"/>
    <col min="12032" max="12032" width="5.625" style="30" customWidth="1"/>
    <col min="12033" max="12034" width="15" style="30" customWidth="1"/>
    <col min="12035" max="12035" width="56.25" style="30" customWidth="1"/>
    <col min="12036" max="12036" width="5.625" style="30" customWidth="1"/>
    <col min="12037" max="12038" width="15" style="30" customWidth="1"/>
    <col min="12039" max="12039" width="8.5" style="30" customWidth="1"/>
    <col min="12040" max="12286" width="8" style="30"/>
    <col min="12287" max="12287" width="56.25" style="30" customWidth="1"/>
    <col min="12288" max="12288" width="5.625" style="30" customWidth="1"/>
    <col min="12289" max="12290" width="15" style="30" customWidth="1"/>
    <col min="12291" max="12291" width="56.25" style="30" customWidth="1"/>
    <col min="12292" max="12292" width="5.625" style="30" customWidth="1"/>
    <col min="12293" max="12294" width="15" style="30" customWidth="1"/>
    <col min="12295" max="12295" width="8.5" style="30" customWidth="1"/>
    <col min="12296" max="12542" width="8" style="30"/>
    <col min="12543" max="12543" width="56.25" style="30" customWidth="1"/>
    <col min="12544" max="12544" width="5.625" style="30" customWidth="1"/>
    <col min="12545" max="12546" width="15" style="30" customWidth="1"/>
    <col min="12547" max="12547" width="56.25" style="30" customWidth="1"/>
    <col min="12548" max="12548" width="5.625" style="30" customWidth="1"/>
    <col min="12549" max="12550" width="15" style="30" customWidth="1"/>
    <col min="12551" max="12551" width="8.5" style="30" customWidth="1"/>
    <col min="12552" max="12798" width="8" style="30"/>
    <col min="12799" max="12799" width="56.25" style="30" customWidth="1"/>
    <col min="12800" max="12800" width="5.625" style="30" customWidth="1"/>
    <col min="12801" max="12802" width="15" style="30" customWidth="1"/>
    <col min="12803" max="12803" width="56.25" style="30" customWidth="1"/>
    <col min="12804" max="12804" width="5.625" style="30" customWidth="1"/>
    <col min="12805" max="12806" width="15" style="30" customWidth="1"/>
    <col min="12807" max="12807" width="8.5" style="30" customWidth="1"/>
    <col min="12808" max="13054" width="8" style="30"/>
    <col min="13055" max="13055" width="56.25" style="30" customWidth="1"/>
    <col min="13056" max="13056" width="5.625" style="30" customWidth="1"/>
    <col min="13057" max="13058" width="15" style="30" customWidth="1"/>
    <col min="13059" max="13059" width="56.25" style="30" customWidth="1"/>
    <col min="13060" max="13060" width="5.625" style="30" customWidth="1"/>
    <col min="13061" max="13062" width="15" style="30" customWidth="1"/>
    <col min="13063" max="13063" width="8.5" style="30" customWidth="1"/>
    <col min="13064" max="13310" width="8" style="30"/>
    <col min="13311" max="13311" width="56.25" style="30" customWidth="1"/>
    <col min="13312" max="13312" width="5.625" style="30" customWidth="1"/>
    <col min="13313" max="13314" width="15" style="30" customWidth="1"/>
    <col min="13315" max="13315" width="56.25" style="30" customWidth="1"/>
    <col min="13316" max="13316" width="5.625" style="30" customWidth="1"/>
    <col min="13317" max="13318" width="15" style="30" customWidth="1"/>
    <col min="13319" max="13319" width="8.5" style="30" customWidth="1"/>
    <col min="13320" max="13566" width="8" style="30"/>
    <col min="13567" max="13567" width="56.25" style="30" customWidth="1"/>
    <col min="13568" max="13568" width="5.625" style="30" customWidth="1"/>
    <col min="13569" max="13570" width="15" style="30" customWidth="1"/>
    <col min="13571" max="13571" width="56.25" style="30" customWidth="1"/>
    <col min="13572" max="13572" width="5.625" style="30" customWidth="1"/>
    <col min="13573" max="13574" width="15" style="30" customWidth="1"/>
    <col min="13575" max="13575" width="8.5" style="30" customWidth="1"/>
    <col min="13576" max="13822" width="8" style="30"/>
    <col min="13823" max="13823" width="56.25" style="30" customWidth="1"/>
    <col min="13824" max="13824" width="5.625" style="30" customWidth="1"/>
    <col min="13825" max="13826" width="15" style="30" customWidth="1"/>
    <col min="13827" max="13827" width="56.25" style="30" customWidth="1"/>
    <col min="13828" max="13828" width="5.625" style="30" customWidth="1"/>
    <col min="13829" max="13830" width="15" style="30" customWidth="1"/>
    <col min="13831" max="13831" width="8.5" style="30" customWidth="1"/>
    <col min="13832" max="14078" width="8" style="30"/>
    <col min="14079" max="14079" width="56.25" style="30" customWidth="1"/>
    <col min="14080" max="14080" width="5.625" style="30" customWidth="1"/>
    <col min="14081" max="14082" width="15" style="30" customWidth="1"/>
    <col min="14083" max="14083" width="56.25" style="30" customWidth="1"/>
    <col min="14084" max="14084" width="5.625" style="30" customWidth="1"/>
    <col min="14085" max="14086" width="15" style="30" customWidth="1"/>
    <col min="14087" max="14087" width="8.5" style="30" customWidth="1"/>
    <col min="14088" max="14334" width="8" style="30"/>
    <col min="14335" max="14335" width="56.25" style="30" customWidth="1"/>
    <col min="14336" max="14336" width="5.625" style="30" customWidth="1"/>
    <col min="14337" max="14338" width="15" style="30" customWidth="1"/>
    <col min="14339" max="14339" width="56.25" style="30" customWidth="1"/>
    <col min="14340" max="14340" width="5.625" style="30" customWidth="1"/>
    <col min="14341" max="14342" width="15" style="30" customWidth="1"/>
    <col min="14343" max="14343" width="8.5" style="30" customWidth="1"/>
    <col min="14344" max="14590" width="8" style="30"/>
    <col min="14591" max="14591" width="56.25" style="30" customWidth="1"/>
    <col min="14592" max="14592" width="5.625" style="30" customWidth="1"/>
    <col min="14593" max="14594" width="15" style="30" customWidth="1"/>
    <col min="14595" max="14595" width="56.25" style="30" customWidth="1"/>
    <col min="14596" max="14596" width="5.625" style="30" customWidth="1"/>
    <col min="14597" max="14598" width="15" style="30" customWidth="1"/>
    <col min="14599" max="14599" width="8.5" style="30" customWidth="1"/>
    <col min="14600" max="14846" width="8" style="30"/>
    <col min="14847" max="14847" width="56.25" style="30" customWidth="1"/>
    <col min="14848" max="14848" width="5.625" style="30" customWidth="1"/>
    <col min="14849" max="14850" width="15" style="30" customWidth="1"/>
    <col min="14851" max="14851" width="56.25" style="30" customWidth="1"/>
    <col min="14852" max="14852" width="5.625" style="30" customWidth="1"/>
    <col min="14853" max="14854" width="15" style="30" customWidth="1"/>
    <col min="14855" max="14855" width="8.5" style="30" customWidth="1"/>
    <col min="14856" max="15102" width="8" style="30"/>
    <col min="15103" max="15103" width="56.25" style="30" customWidth="1"/>
    <col min="15104" max="15104" width="5.625" style="30" customWidth="1"/>
    <col min="15105" max="15106" width="15" style="30" customWidth="1"/>
    <col min="15107" max="15107" width="56.25" style="30" customWidth="1"/>
    <col min="15108" max="15108" width="5.625" style="30" customWidth="1"/>
    <col min="15109" max="15110" width="15" style="30" customWidth="1"/>
    <col min="15111" max="15111" width="8.5" style="30" customWidth="1"/>
    <col min="15112" max="15358" width="8" style="30"/>
    <col min="15359" max="15359" width="56.25" style="30" customWidth="1"/>
    <col min="15360" max="15360" width="5.625" style="30" customWidth="1"/>
    <col min="15361" max="15362" width="15" style="30" customWidth="1"/>
    <col min="15363" max="15363" width="56.25" style="30" customWidth="1"/>
    <col min="15364" max="15364" width="5.625" style="30" customWidth="1"/>
    <col min="15365" max="15366" width="15" style="30" customWidth="1"/>
    <col min="15367" max="15367" width="8.5" style="30" customWidth="1"/>
    <col min="15368" max="15614" width="8" style="30"/>
    <col min="15615" max="15615" width="56.25" style="30" customWidth="1"/>
    <col min="15616" max="15616" width="5.625" style="30" customWidth="1"/>
    <col min="15617" max="15618" width="15" style="30" customWidth="1"/>
    <col min="15619" max="15619" width="56.25" style="30" customWidth="1"/>
    <col min="15620" max="15620" width="5.625" style="30" customWidth="1"/>
    <col min="15621" max="15622" width="15" style="30" customWidth="1"/>
    <col min="15623" max="15623" width="8.5" style="30" customWidth="1"/>
    <col min="15624" max="15870" width="8" style="30"/>
    <col min="15871" max="15871" width="56.25" style="30" customWidth="1"/>
    <col min="15872" max="15872" width="5.625" style="30" customWidth="1"/>
    <col min="15873" max="15874" width="15" style="30" customWidth="1"/>
    <col min="15875" max="15875" width="56.25" style="30" customWidth="1"/>
    <col min="15876" max="15876" width="5.625" style="30" customWidth="1"/>
    <col min="15877" max="15878" width="15" style="30" customWidth="1"/>
    <col min="15879" max="15879" width="8.5" style="30" customWidth="1"/>
    <col min="15880" max="16126" width="8" style="30"/>
    <col min="16127" max="16127" width="56.25" style="30" customWidth="1"/>
    <col min="16128" max="16128" width="5.625" style="30" customWidth="1"/>
    <col min="16129" max="16130" width="15" style="30" customWidth="1"/>
    <col min="16131" max="16131" width="56.25" style="30" customWidth="1"/>
    <col min="16132" max="16132" width="5.625" style="30" customWidth="1"/>
    <col min="16133" max="16134" width="15" style="30" customWidth="1"/>
    <col min="16135" max="16135" width="8.5" style="30" customWidth="1"/>
    <col min="16136" max="16384" width="8" style="30"/>
  </cols>
  <sheetData>
    <row r="1" spans="1:6" ht="15.75">
      <c r="A1" s="31" t="s">
        <v>0</v>
      </c>
    </row>
    <row r="2" spans="1:6" ht="24" customHeight="1">
      <c r="A2" s="182" t="s">
        <v>689</v>
      </c>
      <c r="B2" s="182"/>
      <c r="C2" s="182"/>
      <c r="D2" s="182"/>
      <c r="E2" s="182"/>
      <c r="F2" s="182"/>
    </row>
    <row r="3" spans="1:6" ht="15.75">
      <c r="A3" s="19" t="s">
        <v>1</v>
      </c>
      <c r="B3" s="41"/>
      <c r="C3" s="43"/>
      <c r="D3" s="41"/>
      <c r="E3" s="41"/>
      <c r="F3" s="42" t="s">
        <v>625</v>
      </c>
    </row>
    <row r="4" spans="1:6" ht="30.75" customHeight="1">
      <c r="A4" s="36" t="s">
        <v>2</v>
      </c>
      <c r="B4" s="44" t="s">
        <v>3</v>
      </c>
      <c r="C4" s="44" t="s">
        <v>4</v>
      </c>
      <c r="D4" s="36" t="s">
        <v>5</v>
      </c>
      <c r="E4" s="44" t="s">
        <v>3</v>
      </c>
      <c r="F4" s="44" t="s">
        <v>4</v>
      </c>
    </row>
    <row r="5" spans="1:6" ht="21" customHeight="1">
      <c r="A5" s="45" t="s">
        <v>6</v>
      </c>
      <c r="B5" s="146">
        <v>45.4</v>
      </c>
      <c r="C5" s="146">
        <v>42.89</v>
      </c>
      <c r="D5" s="46" t="s">
        <v>7</v>
      </c>
      <c r="E5" s="145">
        <v>0.46</v>
      </c>
      <c r="F5" s="145">
        <v>0.56999999999999995</v>
      </c>
    </row>
    <row r="6" spans="1:6" ht="21" customHeight="1">
      <c r="A6" s="46" t="s">
        <v>8</v>
      </c>
      <c r="B6" s="145">
        <v>45.39</v>
      </c>
      <c r="C6" s="145">
        <v>42.88</v>
      </c>
      <c r="D6" s="45" t="s">
        <v>9</v>
      </c>
      <c r="E6" s="146">
        <v>1.1000000000000001</v>
      </c>
      <c r="F6" s="146">
        <v>3.3</v>
      </c>
    </row>
    <row r="7" spans="1:6" ht="21" customHeight="1">
      <c r="A7" s="46" t="s">
        <v>10</v>
      </c>
      <c r="B7" s="145">
        <v>0.01</v>
      </c>
      <c r="C7" s="145">
        <v>0.01</v>
      </c>
      <c r="D7" s="46" t="s">
        <v>11</v>
      </c>
      <c r="E7" s="145">
        <v>0.98</v>
      </c>
      <c r="F7" s="145">
        <v>1.31</v>
      </c>
    </row>
    <row r="8" spans="1:6" ht="21" customHeight="1">
      <c r="A8" s="46" t="s">
        <v>12</v>
      </c>
      <c r="B8" s="145">
        <v>0</v>
      </c>
      <c r="C8" s="145">
        <v>0</v>
      </c>
      <c r="D8" s="45" t="s">
        <v>13</v>
      </c>
      <c r="E8" s="146">
        <v>0.12</v>
      </c>
      <c r="F8" s="146">
        <v>1.98</v>
      </c>
    </row>
    <row r="9" spans="1:6" ht="21" customHeight="1">
      <c r="A9" s="46" t="s">
        <v>14</v>
      </c>
      <c r="B9" s="145">
        <v>0</v>
      </c>
      <c r="C9" s="145">
        <v>0</v>
      </c>
      <c r="D9" s="46" t="s">
        <v>15</v>
      </c>
      <c r="E9" s="147" t="s">
        <v>16</v>
      </c>
      <c r="F9" s="147" t="s">
        <v>16</v>
      </c>
    </row>
    <row r="10" spans="1:6" ht="21" customHeight="1">
      <c r="A10" s="45" t="s">
        <v>17</v>
      </c>
      <c r="B10" s="146">
        <v>46.04</v>
      </c>
      <c r="C10" s="146">
        <v>43.43</v>
      </c>
      <c r="D10" s="46" t="s">
        <v>18</v>
      </c>
      <c r="E10" s="145">
        <v>7.0000000000000007E-2</v>
      </c>
      <c r="F10" s="145">
        <v>1.99</v>
      </c>
    </row>
    <row r="11" spans="1:6" ht="21" customHeight="1">
      <c r="A11" s="46" t="s">
        <v>19</v>
      </c>
      <c r="B11" s="145">
        <v>27.43</v>
      </c>
      <c r="C11" s="145">
        <v>24.96</v>
      </c>
      <c r="D11" s="46" t="s">
        <v>20</v>
      </c>
      <c r="E11" s="145">
        <v>0.05</v>
      </c>
      <c r="F11" s="145">
        <v>-0.01</v>
      </c>
    </row>
    <row r="12" spans="1:6" ht="21" customHeight="1">
      <c r="A12" s="46" t="s">
        <v>21</v>
      </c>
      <c r="B12" s="145">
        <v>0</v>
      </c>
      <c r="C12" s="145">
        <v>0</v>
      </c>
      <c r="D12" s="46" t="s">
        <v>22</v>
      </c>
      <c r="E12" s="147" t="s">
        <v>16</v>
      </c>
      <c r="F12" s="147" t="s">
        <v>16</v>
      </c>
    </row>
    <row r="13" spans="1:6" ht="21" customHeight="1">
      <c r="A13" s="46" t="s">
        <v>23</v>
      </c>
      <c r="B13" s="145">
        <v>0</v>
      </c>
      <c r="C13" s="145">
        <v>0</v>
      </c>
      <c r="D13" s="46" t="s">
        <v>24</v>
      </c>
      <c r="E13" s="145">
        <v>0.12</v>
      </c>
      <c r="F13" s="145">
        <v>1.98</v>
      </c>
    </row>
    <row r="14" spans="1:6" ht="21" customHeight="1">
      <c r="A14" s="46" t="s">
        <v>25</v>
      </c>
      <c r="B14" s="145">
        <v>0</v>
      </c>
      <c r="C14" s="145">
        <v>0</v>
      </c>
      <c r="D14" s="46" t="s">
        <v>26</v>
      </c>
      <c r="E14" s="145">
        <v>0</v>
      </c>
      <c r="F14" s="145">
        <v>0</v>
      </c>
    </row>
    <row r="15" spans="1:6" ht="21" customHeight="1">
      <c r="A15" s="46" t="s">
        <v>27</v>
      </c>
      <c r="B15" s="145">
        <v>0.04</v>
      </c>
      <c r="C15" s="145">
        <v>0</v>
      </c>
      <c r="D15" s="45" t="s">
        <v>28</v>
      </c>
      <c r="E15" s="146">
        <v>4.0999999999999996</v>
      </c>
      <c r="F15" s="146">
        <v>0.13</v>
      </c>
    </row>
    <row r="16" spans="1:6" ht="21" customHeight="1">
      <c r="A16" s="46" t="s">
        <v>29</v>
      </c>
      <c r="B16" s="145">
        <v>0.12</v>
      </c>
      <c r="C16" s="145">
        <v>0.15</v>
      </c>
      <c r="D16" s="46" t="s">
        <v>30</v>
      </c>
      <c r="E16" s="145">
        <v>4.0999999999999996</v>
      </c>
      <c r="F16" s="145">
        <v>0.13</v>
      </c>
    </row>
    <row r="17" spans="1:6" ht="21" customHeight="1">
      <c r="A17" s="46" t="s">
        <v>31</v>
      </c>
      <c r="B17" s="145">
        <v>0</v>
      </c>
      <c r="C17" s="145">
        <v>0</v>
      </c>
      <c r="D17" s="46" t="s">
        <v>32</v>
      </c>
      <c r="E17" s="145">
        <v>3.3</v>
      </c>
      <c r="F17" s="145">
        <v>0</v>
      </c>
    </row>
    <row r="18" spans="1:6" ht="21" customHeight="1">
      <c r="A18" s="46" t="s">
        <v>33</v>
      </c>
      <c r="B18" s="145">
        <v>0</v>
      </c>
      <c r="C18" s="145">
        <v>0</v>
      </c>
      <c r="D18" s="46" t="s">
        <v>34</v>
      </c>
      <c r="E18" s="145">
        <v>3.3</v>
      </c>
      <c r="F18" s="145">
        <v>0</v>
      </c>
    </row>
    <row r="19" spans="1:6" ht="21" customHeight="1">
      <c r="A19" s="46" t="s">
        <v>35</v>
      </c>
      <c r="B19" s="145">
        <v>1.28</v>
      </c>
      <c r="C19" s="145">
        <v>2.56</v>
      </c>
      <c r="D19" s="46" t="s">
        <v>36</v>
      </c>
      <c r="E19" s="145">
        <v>0</v>
      </c>
      <c r="F19" s="145">
        <v>0</v>
      </c>
    </row>
    <row r="20" spans="1:6" ht="21" customHeight="1">
      <c r="A20" s="46" t="s">
        <v>37</v>
      </c>
      <c r="B20" s="145">
        <v>0.56999999999999995</v>
      </c>
      <c r="C20" s="145">
        <v>0.56999999999999995</v>
      </c>
      <c r="D20" s="46" t="s">
        <v>38</v>
      </c>
      <c r="E20" s="145">
        <v>0</v>
      </c>
      <c r="F20" s="145">
        <v>0</v>
      </c>
    </row>
    <row r="21" spans="1:6" ht="21" customHeight="1">
      <c r="A21" s="46" t="s">
        <v>39</v>
      </c>
      <c r="B21" s="145">
        <v>3.31</v>
      </c>
      <c r="C21" s="145">
        <v>3.49</v>
      </c>
      <c r="D21" s="46" t="s">
        <v>40</v>
      </c>
      <c r="E21" s="145">
        <v>0</v>
      </c>
      <c r="F21" s="145">
        <v>0</v>
      </c>
    </row>
    <row r="22" spans="1:6" ht="21" customHeight="1">
      <c r="A22" s="46" t="s">
        <v>41</v>
      </c>
      <c r="B22" s="145">
        <v>0</v>
      </c>
      <c r="C22" s="145">
        <v>0</v>
      </c>
      <c r="D22" s="46" t="s">
        <v>42</v>
      </c>
      <c r="E22" s="145">
        <v>0</v>
      </c>
      <c r="F22" s="145">
        <v>0</v>
      </c>
    </row>
    <row r="23" spans="1:6" ht="21" customHeight="1">
      <c r="A23" s="46" t="s">
        <v>43</v>
      </c>
      <c r="B23" s="145">
        <v>13.29</v>
      </c>
      <c r="C23" s="145">
        <v>11.7</v>
      </c>
      <c r="D23" s="46" t="s">
        <v>44</v>
      </c>
      <c r="E23" s="145">
        <v>0.8</v>
      </c>
      <c r="F23" s="145">
        <v>0.13</v>
      </c>
    </row>
    <row r="24" spans="1:6" ht="21" customHeight="1">
      <c r="A24" s="46" t="s">
        <v>45</v>
      </c>
      <c r="B24" s="145">
        <v>11.73</v>
      </c>
      <c r="C24" s="145">
        <v>11.62</v>
      </c>
      <c r="D24" s="46" t="s">
        <v>46</v>
      </c>
      <c r="E24" s="145">
        <v>0</v>
      </c>
      <c r="F24" s="145">
        <v>0</v>
      </c>
    </row>
    <row r="25" spans="1:6" ht="21" customHeight="1">
      <c r="A25" s="46" t="s">
        <v>47</v>
      </c>
      <c r="B25" s="145">
        <v>0.77</v>
      </c>
      <c r="C25" s="145">
        <v>2.36</v>
      </c>
      <c r="D25" s="46" t="s">
        <v>48</v>
      </c>
      <c r="E25" s="145">
        <v>0</v>
      </c>
      <c r="F25" s="145">
        <v>0</v>
      </c>
    </row>
    <row r="26" spans="1:6" ht="21" customHeight="1">
      <c r="A26" s="47" t="s">
        <v>49</v>
      </c>
      <c r="B26" s="145">
        <v>0.02</v>
      </c>
      <c r="C26" s="145">
        <v>0</v>
      </c>
      <c r="D26" s="46" t="s">
        <v>50</v>
      </c>
      <c r="E26" s="145">
        <v>0</v>
      </c>
      <c r="F26" s="145">
        <v>0</v>
      </c>
    </row>
    <row r="27" spans="1:6" ht="21" customHeight="1">
      <c r="A27" s="46" t="s">
        <v>51</v>
      </c>
      <c r="B27" s="145">
        <v>0</v>
      </c>
      <c r="C27" s="145">
        <v>0</v>
      </c>
      <c r="D27" s="46" t="s">
        <v>52</v>
      </c>
      <c r="E27" s="145">
        <v>0</v>
      </c>
      <c r="F27" s="145">
        <v>0</v>
      </c>
    </row>
    <row r="28" spans="1:6" ht="21" customHeight="1">
      <c r="A28" s="46" t="s">
        <v>53</v>
      </c>
      <c r="B28" s="145">
        <v>0.3</v>
      </c>
      <c r="C28" s="145">
        <v>0.28000000000000003</v>
      </c>
      <c r="D28" s="46" t="s">
        <v>54</v>
      </c>
      <c r="E28" s="145">
        <v>0</v>
      </c>
      <c r="F28" s="145">
        <v>0</v>
      </c>
    </row>
    <row r="29" spans="1:6" ht="21" customHeight="1">
      <c r="A29" s="47" t="s">
        <v>55</v>
      </c>
      <c r="B29" s="145">
        <v>0.39</v>
      </c>
      <c r="C29" s="145">
        <v>1.52</v>
      </c>
      <c r="D29" s="46" t="s">
        <v>56</v>
      </c>
      <c r="E29" s="145">
        <v>0</v>
      </c>
      <c r="F29" s="145">
        <v>0</v>
      </c>
    </row>
    <row r="30" spans="1:6" ht="21" customHeight="1">
      <c r="A30" s="46" t="s">
        <v>57</v>
      </c>
      <c r="B30" s="145">
        <v>0</v>
      </c>
      <c r="C30" s="145">
        <v>0</v>
      </c>
      <c r="D30" s="46" t="s">
        <v>58</v>
      </c>
      <c r="E30" s="145">
        <v>0</v>
      </c>
      <c r="F30" s="145">
        <v>0</v>
      </c>
    </row>
    <row r="31" spans="1:6" ht="21" customHeight="1">
      <c r="A31" s="46" t="s">
        <v>59</v>
      </c>
      <c r="B31" s="145">
        <v>0</v>
      </c>
      <c r="C31" s="145">
        <v>0</v>
      </c>
      <c r="D31" s="46" t="s">
        <v>60</v>
      </c>
      <c r="E31" s="145">
        <v>0</v>
      </c>
      <c r="F31" s="145">
        <v>0</v>
      </c>
    </row>
    <row r="32" spans="1:6" ht="21" customHeight="1">
      <c r="A32" s="47" t="s">
        <v>61</v>
      </c>
      <c r="B32" s="145">
        <v>0</v>
      </c>
      <c r="C32" s="145">
        <v>0</v>
      </c>
      <c r="D32" s="46" t="s">
        <v>42</v>
      </c>
      <c r="E32" s="145">
        <v>0.8</v>
      </c>
      <c r="F32" s="145">
        <v>0.13</v>
      </c>
    </row>
    <row r="33" spans="1:6" ht="21" customHeight="1">
      <c r="A33" s="47" t="s">
        <v>62</v>
      </c>
      <c r="B33" s="145">
        <v>0</v>
      </c>
      <c r="C33" s="145">
        <v>0</v>
      </c>
      <c r="D33" s="46" t="s">
        <v>63</v>
      </c>
      <c r="E33" s="145">
        <v>0</v>
      </c>
      <c r="F33" s="145">
        <v>0</v>
      </c>
    </row>
    <row r="34" spans="1:6" ht="21" customHeight="1">
      <c r="A34" s="47" t="s">
        <v>64</v>
      </c>
      <c r="B34" s="145">
        <v>0</v>
      </c>
      <c r="C34" s="145">
        <v>0.02</v>
      </c>
      <c r="D34" s="45" t="s">
        <v>65</v>
      </c>
      <c r="E34" s="146">
        <v>4.22</v>
      </c>
      <c r="F34" s="146">
        <v>2.11</v>
      </c>
    </row>
    <row r="35" spans="1:6" ht="21" customHeight="1">
      <c r="A35" s="47" t="s">
        <v>66</v>
      </c>
      <c r="B35" s="145">
        <v>-0.19</v>
      </c>
      <c r="C35" s="145">
        <v>0.02</v>
      </c>
      <c r="D35" s="46" t="s">
        <v>67</v>
      </c>
      <c r="E35" s="145">
        <v>4.17</v>
      </c>
      <c r="F35" s="145">
        <v>2.12</v>
      </c>
    </row>
    <row r="36" spans="1:6" ht="21" customHeight="1">
      <c r="A36" s="47" t="s">
        <v>68</v>
      </c>
      <c r="B36" s="145">
        <v>-0.46</v>
      </c>
      <c r="C36" s="145">
        <v>-0.09</v>
      </c>
      <c r="D36" s="46" t="s">
        <v>69</v>
      </c>
      <c r="E36" s="145">
        <v>0.05</v>
      </c>
      <c r="F36" s="145">
        <v>-0.01</v>
      </c>
    </row>
    <row r="37" spans="1:6" ht="21" customHeight="1">
      <c r="A37" s="47" t="s">
        <v>70</v>
      </c>
      <c r="B37" s="145">
        <v>0.32</v>
      </c>
      <c r="C37" s="145">
        <v>0.05</v>
      </c>
      <c r="D37" s="45" t="s">
        <v>71</v>
      </c>
      <c r="E37" s="148" t="s">
        <v>16</v>
      </c>
      <c r="F37" s="148" t="s">
        <v>16</v>
      </c>
    </row>
    <row r="38" spans="1:6" ht="21" customHeight="1">
      <c r="A38" s="45" t="s">
        <v>72</v>
      </c>
      <c r="B38" s="146">
        <v>-0.27</v>
      </c>
      <c r="C38" s="146">
        <v>1.27</v>
      </c>
      <c r="D38" s="46" t="s">
        <v>73</v>
      </c>
      <c r="E38" s="145">
        <v>0</v>
      </c>
      <c r="F38" s="145">
        <v>0</v>
      </c>
    </row>
    <row r="39" spans="1:6" ht="21" customHeight="1">
      <c r="A39" s="46" t="s">
        <v>74</v>
      </c>
      <c r="B39" s="145">
        <v>1.82</v>
      </c>
      <c r="C39" s="145">
        <v>2.6</v>
      </c>
      <c r="D39" s="46" t="s">
        <v>75</v>
      </c>
      <c r="E39" s="145">
        <v>0</v>
      </c>
      <c r="F39" s="145">
        <v>0</v>
      </c>
    </row>
    <row r="40" spans="1:6" ht="21" customHeight="1">
      <c r="A40" s="46" t="s">
        <v>76</v>
      </c>
      <c r="B40" s="145">
        <v>0.56000000000000005</v>
      </c>
      <c r="C40" s="145">
        <v>1.1499999999999999</v>
      </c>
      <c r="D40" s="46" t="s">
        <v>77</v>
      </c>
      <c r="E40" s="145"/>
      <c r="F40" s="145"/>
    </row>
    <row r="41" spans="1:6" ht="21" customHeight="1">
      <c r="A41" s="183" t="s">
        <v>78</v>
      </c>
      <c r="B41" s="183" t="s">
        <v>77</v>
      </c>
      <c r="C41" s="183" t="s">
        <v>77</v>
      </c>
      <c r="D41" s="183" t="s">
        <v>77</v>
      </c>
      <c r="E41" s="183" t="s">
        <v>77</v>
      </c>
      <c r="F41" s="183" t="s">
        <v>77</v>
      </c>
    </row>
  </sheetData>
  <mergeCells count="2">
    <mergeCell ref="A2:F2"/>
    <mergeCell ref="A41:F41"/>
  </mergeCells>
  <phoneticPr fontId="38" type="noConversion"/>
  <pageMargins left="0.74803149606299202" right="0.74803149606299202" top="0.78740157480314998" bottom="0.59055118110236204" header="0.118110236220472" footer="0.118110236220472"/>
  <pageSetup paperSize="9" scale="70"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20"/>
  <sheetViews>
    <sheetView showGridLines="0" zoomScale="85" zoomScaleNormal="85" workbookViewId="0">
      <selection activeCell="W20" sqref="A1:W20"/>
    </sheetView>
  </sheetViews>
  <sheetFormatPr defaultColWidth="9" defaultRowHeight="13.5"/>
  <cols>
    <col min="1" max="1" width="8" customWidth="1"/>
    <col min="2" max="2" width="10.875" bestFit="1" customWidth="1"/>
    <col min="3" max="4" width="10.875" customWidth="1"/>
    <col min="5" max="7" width="10.875" bestFit="1" customWidth="1"/>
    <col min="8" max="8" width="9.625" customWidth="1"/>
    <col min="9" max="13" width="9.625" bestFit="1" customWidth="1"/>
    <col min="14" max="15" width="10.875" bestFit="1" customWidth="1"/>
    <col min="16" max="16" width="9.625" bestFit="1" customWidth="1"/>
    <col min="17" max="17" width="10.875" bestFit="1" customWidth="1"/>
    <col min="18" max="21" width="9.625" bestFit="1" customWidth="1"/>
    <col min="22" max="22" width="8.125" bestFit="1" customWidth="1"/>
    <col min="23" max="23" width="8.25" bestFit="1" customWidth="1"/>
  </cols>
  <sheetData>
    <row r="1" spans="1:23" ht="15.75">
      <c r="A1" s="66" t="s">
        <v>635</v>
      </c>
      <c r="B1" s="95"/>
      <c r="C1" s="94"/>
      <c r="D1" s="94"/>
      <c r="E1" s="94"/>
      <c r="F1" s="94"/>
      <c r="G1" s="94"/>
      <c r="H1" s="94"/>
      <c r="I1" s="94"/>
      <c r="J1" s="94"/>
      <c r="K1" s="94"/>
      <c r="L1" s="94"/>
      <c r="M1" s="94"/>
      <c r="N1" s="94"/>
      <c r="O1" s="94"/>
      <c r="P1" s="94"/>
      <c r="Q1" s="94"/>
      <c r="R1" s="94"/>
      <c r="S1" s="94"/>
      <c r="T1" s="94"/>
      <c r="U1" s="94"/>
      <c r="V1" s="94"/>
      <c r="W1" s="94"/>
    </row>
    <row r="2" spans="1:23" ht="36" customHeight="1">
      <c r="A2" s="223" t="s">
        <v>690</v>
      </c>
      <c r="B2" s="223"/>
      <c r="C2" s="223"/>
      <c r="D2" s="223"/>
      <c r="E2" s="223"/>
      <c r="F2" s="223"/>
      <c r="G2" s="223"/>
      <c r="H2" s="223"/>
      <c r="I2" s="223"/>
      <c r="J2" s="223"/>
      <c r="K2" s="223"/>
      <c r="L2" s="223"/>
      <c r="M2" s="223"/>
      <c r="N2" s="223"/>
      <c r="O2" s="223"/>
      <c r="P2" s="223"/>
      <c r="Q2" s="223"/>
      <c r="R2" s="223"/>
      <c r="S2" s="223"/>
      <c r="T2" s="223"/>
      <c r="U2" s="223"/>
      <c r="V2" s="223"/>
      <c r="W2" s="223"/>
    </row>
    <row r="3" spans="1:23" ht="16.5" customHeight="1">
      <c r="A3" s="98"/>
      <c r="B3" s="98"/>
      <c r="C3" s="98"/>
      <c r="D3" s="98"/>
      <c r="E3" s="98"/>
      <c r="F3" s="98"/>
      <c r="G3" s="98"/>
      <c r="H3" s="99"/>
      <c r="I3" s="99"/>
      <c r="J3" s="98"/>
      <c r="K3" s="99"/>
      <c r="L3" s="99"/>
      <c r="M3" s="99"/>
      <c r="N3" s="98"/>
      <c r="O3" s="98"/>
      <c r="P3" s="98"/>
      <c r="Q3" s="98"/>
      <c r="R3" s="98"/>
      <c r="S3" s="98"/>
      <c r="T3" s="98"/>
      <c r="U3" s="98"/>
      <c r="V3" s="98"/>
      <c r="W3" s="98"/>
    </row>
    <row r="4" spans="1:23" ht="15.75">
      <c r="A4" s="83" t="s">
        <v>424</v>
      </c>
      <c r="B4" s="96"/>
      <c r="C4" s="96"/>
      <c r="D4" s="96"/>
      <c r="E4" s="96"/>
      <c r="F4" s="96"/>
      <c r="G4" s="96"/>
      <c r="H4" s="97"/>
      <c r="I4" s="97"/>
      <c r="J4" s="96"/>
      <c r="K4" s="97"/>
      <c r="L4" s="97"/>
      <c r="M4" s="97"/>
      <c r="N4" s="96"/>
      <c r="O4" s="96"/>
      <c r="P4" s="96"/>
      <c r="Q4" s="96"/>
      <c r="R4" s="96"/>
      <c r="S4" s="96"/>
      <c r="T4" s="96"/>
      <c r="U4" s="96"/>
      <c r="V4" s="96"/>
      <c r="W4" s="101" t="s">
        <v>410</v>
      </c>
    </row>
    <row r="5" spans="1:23" ht="33.75" customHeight="1">
      <c r="A5" s="227" t="s">
        <v>428</v>
      </c>
      <c r="B5" s="224" t="s">
        <v>423</v>
      </c>
      <c r="C5" s="224"/>
      <c r="D5" s="224"/>
      <c r="E5" s="227" t="s">
        <v>421</v>
      </c>
      <c r="F5" s="224"/>
      <c r="G5" s="224"/>
      <c r="H5" s="224"/>
      <c r="I5" s="224"/>
      <c r="J5" s="224"/>
      <c r="K5" s="224"/>
      <c r="L5" s="224"/>
      <c r="M5" s="224"/>
      <c r="N5" s="227" t="s">
        <v>422</v>
      </c>
      <c r="O5" s="224"/>
      <c r="P5" s="224"/>
      <c r="Q5" s="224"/>
      <c r="R5" s="224"/>
      <c r="S5" s="224"/>
      <c r="T5" s="224"/>
      <c r="U5" s="224"/>
      <c r="V5" s="224"/>
      <c r="W5" s="227" t="s">
        <v>411</v>
      </c>
    </row>
    <row r="6" spans="1:23" ht="33.75" customHeight="1">
      <c r="A6" s="227"/>
      <c r="B6" s="225" t="s">
        <v>427</v>
      </c>
      <c r="C6" s="226" t="s">
        <v>412</v>
      </c>
      <c r="D6" s="225" t="s">
        <v>413</v>
      </c>
      <c r="E6" s="225" t="s">
        <v>320</v>
      </c>
      <c r="F6" s="225" t="s">
        <v>425</v>
      </c>
      <c r="G6" s="225"/>
      <c r="H6" s="225"/>
      <c r="I6" s="225"/>
      <c r="J6" s="225" t="s">
        <v>426</v>
      </c>
      <c r="K6" s="225"/>
      <c r="L6" s="225"/>
      <c r="M6" s="225"/>
      <c r="N6" s="225" t="s">
        <v>320</v>
      </c>
      <c r="O6" s="225" t="s">
        <v>425</v>
      </c>
      <c r="P6" s="225"/>
      <c r="Q6" s="225"/>
      <c r="R6" s="225"/>
      <c r="S6" s="225" t="s">
        <v>426</v>
      </c>
      <c r="T6" s="225"/>
      <c r="U6" s="225"/>
      <c r="V6" s="225"/>
      <c r="W6" s="227"/>
    </row>
    <row r="7" spans="1:23" ht="33.75" customHeight="1">
      <c r="A7" s="227"/>
      <c r="B7" s="225"/>
      <c r="C7" s="226"/>
      <c r="D7" s="225"/>
      <c r="E7" s="225"/>
      <c r="F7" s="102" t="s">
        <v>414</v>
      </c>
      <c r="G7" s="102" t="s">
        <v>415</v>
      </c>
      <c r="H7" s="102" t="s">
        <v>416</v>
      </c>
      <c r="I7" s="102" t="s">
        <v>417</v>
      </c>
      <c r="J7" s="102" t="s">
        <v>414</v>
      </c>
      <c r="K7" s="102" t="s">
        <v>418</v>
      </c>
      <c r="L7" s="102" t="s">
        <v>419</v>
      </c>
      <c r="M7" s="102" t="s">
        <v>420</v>
      </c>
      <c r="N7" s="225"/>
      <c r="O7" s="102" t="s">
        <v>414</v>
      </c>
      <c r="P7" s="102" t="s">
        <v>415</v>
      </c>
      <c r="Q7" s="102" t="s">
        <v>416</v>
      </c>
      <c r="R7" s="102" t="s">
        <v>417</v>
      </c>
      <c r="S7" s="102" t="s">
        <v>414</v>
      </c>
      <c r="T7" s="102" t="s">
        <v>418</v>
      </c>
      <c r="U7" s="102" t="s">
        <v>419</v>
      </c>
      <c r="V7" s="102" t="s">
        <v>420</v>
      </c>
      <c r="W7" s="227"/>
    </row>
    <row r="8" spans="1:23" ht="38.25" customHeight="1">
      <c r="A8" s="102" t="s">
        <v>320</v>
      </c>
      <c r="B8" s="103">
        <f>SUM(B9:B20)</f>
        <v>67084.774205672598</v>
      </c>
      <c r="C8" s="103">
        <f t="shared" ref="C8:V8" si="0">SUM(C9:C20)</f>
        <v>50645.581462335889</v>
      </c>
      <c r="D8" s="103">
        <f t="shared" si="0"/>
        <v>16439.192743336705</v>
      </c>
      <c r="E8" s="103">
        <f t="shared" si="0"/>
        <v>25217.154751508817</v>
      </c>
      <c r="F8" s="103">
        <f t="shared" si="0"/>
        <v>16730.306420331552</v>
      </c>
      <c r="G8" s="103">
        <f t="shared" si="0"/>
        <v>15068.522930673995</v>
      </c>
      <c r="H8" s="103">
        <f t="shared" si="0"/>
        <v>538.37620677710299</v>
      </c>
      <c r="I8" s="103">
        <f t="shared" si="0"/>
        <v>1123.4072828804551</v>
      </c>
      <c r="J8" s="103">
        <f t="shared" si="0"/>
        <v>8486.848331177267</v>
      </c>
      <c r="K8" s="103">
        <f t="shared" si="0"/>
        <v>2950.7001588894632</v>
      </c>
      <c r="L8" s="103">
        <f t="shared" si="0"/>
        <v>4485.0196807306311</v>
      </c>
      <c r="M8" s="103">
        <f t="shared" si="0"/>
        <v>1051.1284915571737</v>
      </c>
      <c r="N8" s="103">
        <f t="shared" si="0"/>
        <v>41867.619454163767</v>
      </c>
      <c r="O8" s="103">
        <f t="shared" si="0"/>
        <v>33915.275042004345</v>
      </c>
      <c r="P8" s="103">
        <f t="shared" si="0"/>
        <v>4213.0161258588341</v>
      </c>
      <c r="Q8" s="103">
        <f t="shared" si="0"/>
        <v>27535.865299221437</v>
      </c>
      <c r="R8" s="103">
        <f t="shared" si="0"/>
        <v>2166.3936169240651</v>
      </c>
      <c r="S8" s="103">
        <f t="shared" si="0"/>
        <v>7952.3444121594366</v>
      </c>
      <c r="T8" s="103">
        <f t="shared" si="0"/>
        <v>2465.3697356408939</v>
      </c>
      <c r="U8" s="103">
        <f t="shared" si="0"/>
        <v>5282.6660505370528</v>
      </c>
      <c r="V8" s="103">
        <f t="shared" si="0"/>
        <v>204.30862598148946</v>
      </c>
      <c r="W8" s="104">
        <f t="shared" ref="W8:W20" si="1">N8/B8</f>
        <v>0.62410017697612663</v>
      </c>
    </row>
    <row r="9" spans="1:23" ht="38.25" customHeight="1">
      <c r="A9" s="102" t="s">
        <v>322</v>
      </c>
      <c r="B9" s="103">
        <f>SUM(C9:D9)</f>
        <v>27678.314962380569</v>
      </c>
      <c r="C9" s="103">
        <f>F9+O9</f>
        <v>26943.578891906083</v>
      </c>
      <c r="D9" s="103">
        <f>J9+S9</f>
        <v>734.73607047448706</v>
      </c>
      <c r="E9" s="103">
        <f>F9+J9</f>
        <v>1275.6333130457442</v>
      </c>
      <c r="F9" s="103">
        <f>SUM(G9:I9)</f>
        <v>698.83340130855117</v>
      </c>
      <c r="G9" s="100">
        <v>519.86994532790004</v>
      </c>
      <c r="H9" s="100">
        <v>38.536573881935198</v>
      </c>
      <c r="I9" s="100">
        <v>140.42688209871599</v>
      </c>
      <c r="J9" s="103">
        <f>SUM(K9:M9)</f>
        <v>576.79991173719304</v>
      </c>
      <c r="K9" s="100">
        <v>220.67036979700501</v>
      </c>
      <c r="L9" s="100"/>
      <c r="M9" s="100">
        <v>356.12954194018801</v>
      </c>
      <c r="N9" s="103">
        <f>O9+S9</f>
        <v>26402.681649334827</v>
      </c>
      <c r="O9" s="103">
        <f>SUM(P9:R9)</f>
        <v>26244.745490597532</v>
      </c>
      <c r="P9" s="100">
        <v>233.544648939881</v>
      </c>
      <c r="Q9" s="100">
        <v>24408.7598902953</v>
      </c>
      <c r="R9" s="100">
        <v>1602.44095136235</v>
      </c>
      <c r="S9" s="103">
        <f>SUM(T9:V9)</f>
        <v>157.93615873729402</v>
      </c>
      <c r="T9" s="100">
        <v>21.974348122873</v>
      </c>
      <c r="U9" s="100"/>
      <c r="V9" s="100">
        <v>135.96181061442101</v>
      </c>
      <c r="W9" s="104">
        <f t="shared" si="1"/>
        <v>0.95391217583947796</v>
      </c>
    </row>
    <row r="10" spans="1:23" ht="38.25" customHeight="1">
      <c r="A10" s="102" t="s">
        <v>323</v>
      </c>
      <c r="B10" s="103">
        <f t="shared" ref="B10:B20" si="2">SUM(C10:D10)</f>
        <v>1835.711572430655</v>
      </c>
      <c r="C10" s="103">
        <f t="shared" ref="C10:C20" si="3">F10+O10</f>
        <v>1199.39266389299</v>
      </c>
      <c r="D10" s="103">
        <f t="shared" ref="D10:D20" si="4">J10+S10</f>
        <v>636.31890853766504</v>
      </c>
      <c r="E10" s="103">
        <f t="shared" ref="E10:E20" si="5">F10+J10</f>
        <v>1716.261572430655</v>
      </c>
      <c r="F10" s="103">
        <f t="shared" ref="F10:F20" si="6">SUM(G10:I10)</f>
        <v>1079.9426638929899</v>
      </c>
      <c r="G10" s="100">
        <v>1079.9426638929899</v>
      </c>
      <c r="H10" s="100"/>
      <c r="I10" s="100"/>
      <c r="J10" s="103">
        <f t="shared" ref="J10:J20" si="7">SUM(K10:M10)</f>
        <v>636.31890853766504</v>
      </c>
      <c r="K10" s="100">
        <v>18.909347692756</v>
      </c>
      <c r="L10" s="100">
        <v>617.40956084490904</v>
      </c>
      <c r="M10" s="100">
        <v>0</v>
      </c>
      <c r="N10" s="103">
        <f t="shared" ref="N10:N20" si="8">O10+S10</f>
        <v>119.45</v>
      </c>
      <c r="O10" s="103">
        <f t="shared" ref="O10:O20" si="9">SUM(P10:R10)</f>
        <v>119.45</v>
      </c>
      <c r="P10" s="100">
        <v>119.45</v>
      </c>
      <c r="Q10" s="100"/>
      <c r="R10" s="100"/>
      <c r="S10" s="103">
        <f t="shared" ref="S10:S20" si="10">SUM(T10:V10)</f>
        <v>0</v>
      </c>
      <c r="T10" s="100"/>
      <c r="U10" s="100"/>
      <c r="V10" s="100">
        <v>0</v>
      </c>
      <c r="W10" s="104">
        <f t="shared" si="1"/>
        <v>6.5070135087636316E-2</v>
      </c>
    </row>
    <row r="11" spans="1:23" ht="38.25" customHeight="1">
      <c r="A11" s="102" t="s">
        <v>324</v>
      </c>
      <c r="B11" s="103">
        <f t="shared" si="2"/>
        <v>3604.8769330921509</v>
      </c>
      <c r="C11" s="103">
        <f t="shared" si="3"/>
        <v>1650.6678468449679</v>
      </c>
      <c r="D11" s="103">
        <f t="shared" si="4"/>
        <v>1954.209086247183</v>
      </c>
      <c r="E11" s="103">
        <f t="shared" si="5"/>
        <v>2771.3172771267091</v>
      </c>
      <c r="F11" s="103">
        <f t="shared" si="6"/>
        <v>1185.6802615298589</v>
      </c>
      <c r="G11" s="100">
        <v>856.44974078900998</v>
      </c>
      <c r="H11" s="100">
        <v>329.23052074084899</v>
      </c>
      <c r="I11" s="100"/>
      <c r="J11" s="103">
        <f t="shared" si="7"/>
        <v>1585.63701559685</v>
      </c>
      <c r="K11" s="100">
        <v>1481.09701559685</v>
      </c>
      <c r="L11" s="100"/>
      <c r="M11" s="100">
        <v>104.54</v>
      </c>
      <c r="N11" s="103">
        <f t="shared" si="8"/>
        <v>833.55965596544206</v>
      </c>
      <c r="O11" s="103">
        <f t="shared" si="9"/>
        <v>464.98758531510902</v>
      </c>
      <c r="P11" s="100">
        <v>83.529740482080001</v>
      </c>
      <c r="Q11" s="100">
        <v>381.45784483302901</v>
      </c>
      <c r="R11" s="100"/>
      <c r="S11" s="103">
        <f t="shared" si="10"/>
        <v>368.57207065033299</v>
      </c>
      <c r="T11" s="100">
        <v>360.54207065033302</v>
      </c>
      <c r="U11" s="100"/>
      <c r="V11" s="100">
        <v>8.0299999999999994</v>
      </c>
      <c r="W11" s="104">
        <f t="shared" si="1"/>
        <v>0.23123109926819072</v>
      </c>
    </row>
    <row r="12" spans="1:23" ht="38.25" customHeight="1">
      <c r="A12" s="102" t="s">
        <v>325</v>
      </c>
      <c r="B12" s="103">
        <f t="shared" si="2"/>
        <v>3454.4528234372392</v>
      </c>
      <c r="C12" s="103">
        <f t="shared" si="3"/>
        <v>1800.463190440094</v>
      </c>
      <c r="D12" s="103">
        <f t="shared" si="4"/>
        <v>1653.989632997145</v>
      </c>
      <c r="E12" s="103">
        <f t="shared" si="5"/>
        <v>1569.2140521949257</v>
      </c>
      <c r="F12" s="103">
        <f t="shared" si="6"/>
        <v>912.92855204117507</v>
      </c>
      <c r="G12" s="100">
        <v>856.94665420570504</v>
      </c>
      <c r="H12" s="100">
        <v>55.981897835470001</v>
      </c>
      <c r="I12" s="100"/>
      <c r="J12" s="103">
        <f t="shared" si="7"/>
        <v>656.2855001537506</v>
      </c>
      <c r="K12" s="100">
        <v>549.81179308305798</v>
      </c>
      <c r="L12" s="100">
        <v>0.31367240998600698</v>
      </c>
      <c r="M12" s="100">
        <v>106.16003466070667</v>
      </c>
      <c r="N12" s="103">
        <f t="shared" si="8"/>
        <v>1885.2387712423133</v>
      </c>
      <c r="O12" s="103">
        <f t="shared" si="9"/>
        <v>887.53463839891901</v>
      </c>
      <c r="P12" s="100">
        <v>643.97667667291898</v>
      </c>
      <c r="Q12" s="100">
        <v>243.557961726</v>
      </c>
      <c r="R12" s="100"/>
      <c r="S12" s="103">
        <f t="shared" si="10"/>
        <v>997.7041328433944</v>
      </c>
      <c r="T12" s="100">
        <v>781.15589038934797</v>
      </c>
      <c r="U12" s="100">
        <v>216.54819562407801</v>
      </c>
      <c r="V12" s="100">
        <v>4.6829968455E-5</v>
      </c>
      <c r="W12" s="104">
        <f t="shared" si="1"/>
        <v>0.54574164639089462</v>
      </c>
    </row>
    <row r="13" spans="1:23" ht="38.25" customHeight="1">
      <c r="A13" s="102" t="s">
        <v>326</v>
      </c>
      <c r="B13" s="103">
        <f t="shared" si="2"/>
        <v>1705.980542837571</v>
      </c>
      <c r="C13" s="103">
        <f t="shared" si="3"/>
        <v>1047.4099806916261</v>
      </c>
      <c r="D13" s="103">
        <f t="shared" si="4"/>
        <v>658.5705621459449</v>
      </c>
      <c r="E13" s="103">
        <f t="shared" si="5"/>
        <v>566.53215467689495</v>
      </c>
      <c r="F13" s="103">
        <f t="shared" si="6"/>
        <v>306.58665007928698</v>
      </c>
      <c r="G13" s="100">
        <v>306.58665007928698</v>
      </c>
      <c r="H13" s="100"/>
      <c r="I13" s="100"/>
      <c r="J13" s="103">
        <f t="shared" si="7"/>
        <v>259.94550459760796</v>
      </c>
      <c r="K13" s="100">
        <v>66.388479388619999</v>
      </c>
      <c r="L13" s="100"/>
      <c r="M13" s="100">
        <v>193.55702520898799</v>
      </c>
      <c r="N13" s="103">
        <f t="shared" si="8"/>
        <v>1139.4483881606759</v>
      </c>
      <c r="O13" s="103">
        <f t="shared" si="9"/>
        <v>740.82333061233896</v>
      </c>
      <c r="P13" s="100">
        <v>740.82333061233896</v>
      </c>
      <c r="Q13" s="100"/>
      <c r="R13" s="100"/>
      <c r="S13" s="103">
        <f t="shared" si="10"/>
        <v>398.625057548337</v>
      </c>
      <c r="T13" s="100">
        <v>391.625057548337</v>
      </c>
      <c r="U13" s="100"/>
      <c r="V13" s="100">
        <v>7</v>
      </c>
      <c r="W13" s="104">
        <f t="shared" si="1"/>
        <v>0.66791405854220487</v>
      </c>
    </row>
    <row r="14" spans="1:23" ht="38.25" customHeight="1">
      <c r="A14" s="102" t="s">
        <v>327</v>
      </c>
      <c r="B14" s="103">
        <f t="shared" si="2"/>
        <v>3836.3675401325627</v>
      </c>
      <c r="C14" s="103">
        <f t="shared" si="3"/>
        <v>1259.8992849045999</v>
      </c>
      <c r="D14" s="103">
        <f t="shared" si="4"/>
        <v>2576.4682552279628</v>
      </c>
      <c r="E14" s="103">
        <f t="shared" si="5"/>
        <v>3335.8426453207298</v>
      </c>
      <c r="F14" s="103">
        <f t="shared" si="6"/>
        <v>1127.6852875643999</v>
      </c>
      <c r="G14" s="100">
        <v>1127.6852875643999</v>
      </c>
      <c r="H14" s="100"/>
      <c r="I14" s="100"/>
      <c r="J14" s="103">
        <f t="shared" si="7"/>
        <v>2208.1573577563299</v>
      </c>
      <c r="K14" s="100">
        <v>9.5193733303699997</v>
      </c>
      <c r="L14" s="100">
        <v>2198.63798442596</v>
      </c>
      <c r="M14" s="100">
        <v>0</v>
      </c>
      <c r="N14" s="103">
        <f t="shared" si="8"/>
        <v>500.52489481183295</v>
      </c>
      <c r="O14" s="103">
        <f t="shared" si="9"/>
        <v>132.2139973402</v>
      </c>
      <c r="P14" s="100">
        <v>132.2139973402</v>
      </c>
      <c r="Q14" s="100"/>
      <c r="R14" s="100"/>
      <c r="S14" s="103">
        <f t="shared" si="10"/>
        <v>368.31089747163298</v>
      </c>
      <c r="T14" s="100">
        <v>172.66662661863299</v>
      </c>
      <c r="U14" s="100">
        <v>195.64427085299999</v>
      </c>
      <c r="V14" s="100">
        <v>0</v>
      </c>
      <c r="W14" s="104">
        <f t="shared" si="1"/>
        <v>0.13046844171623287</v>
      </c>
    </row>
    <row r="15" spans="1:23" ht="38.25" customHeight="1">
      <c r="A15" s="102" t="s">
        <v>328</v>
      </c>
      <c r="B15" s="103">
        <f t="shared" si="2"/>
        <v>3896.9387489770206</v>
      </c>
      <c r="C15" s="103">
        <f t="shared" si="3"/>
        <v>1554.2542174005</v>
      </c>
      <c r="D15" s="103">
        <f t="shared" si="4"/>
        <v>2342.6845315765204</v>
      </c>
      <c r="E15" s="103">
        <f t="shared" si="5"/>
        <v>1049.6895490847301</v>
      </c>
      <c r="F15" s="103">
        <f t="shared" si="6"/>
        <v>992.58261195219995</v>
      </c>
      <c r="G15" s="100">
        <v>992.58261195219995</v>
      </c>
      <c r="H15" s="100"/>
      <c r="I15" s="100"/>
      <c r="J15" s="103">
        <f t="shared" si="7"/>
        <v>57.10693713253</v>
      </c>
      <c r="K15" s="100">
        <v>57.10693713253</v>
      </c>
      <c r="L15" s="100"/>
      <c r="M15" s="100">
        <v>0</v>
      </c>
      <c r="N15" s="103">
        <f t="shared" si="8"/>
        <v>2847.2491998922901</v>
      </c>
      <c r="O15" s="103">
        <f t="shared" si="9"/>
        <v>561.67160544830006</v>
      </c>
      <c r="P15" s="100">
        <v>561.67160544830006</v>
      </c>
      <c r="Q15" s="100"/>
      <c r="R15" s="100"/>
      <c r="S15" s="103">
        <f t="shared" si="10"/>
        <v>2285.5775944439902</v>
      </c>
      <c r="T15" s="100">
        <v>388.93414659216</v>
      </c>
      <c r="U15" s="100">
        <v>1896.6434478518299</v>
      </c>
      <c r="V15" s="100">
        <v>0</v>
      </c>
      <c r="W15" s="104">
        <f t="shared" si="1"/>
        <v>0.73063740112407904</v>
      </c>
    </row>
    <row r="16" spans="1:23" ht="38.25" customHeight="1">
      <c r="A16" s="102" t="s">
        <v>329</v>
      </c>
      <c r="B16" s="103">
        <f t="shared" si="2"/>
        <v>3370.8368728268892</v>
      </c>
      <c r="C16" s="103">
        <f t="shared" si="3"/>
        <v>1570.0476127343791</v>
      </c>
      <c r="D16" s="103">
        <f t="shared" si="4"/>
        <v>1800.7892600925102</v>
      </c>
      <c r="E16" s="103">
        <f t="shared" si="5"/>
        <v>940.37767165039099</v>
      </c>
      <c r="F16" s="103">
        <f t="shared" si="6"/>
        <v>931.74779793988102</v>
      </c>
      <c r="G16" s="100">
        <v>931.74779793988102</v>
      </c>
      <c r="H16" s="100"/>
      <c r="I16" s="100"/>
      <c r="J16" s="103">
        <f t="shared" si="7"/>
        <v>8.6298737105099992</v>
      </c>
      <c r="K16" s="100">
        <v>8.6298737105099992</v>
      </c>
      <c r="L16" s="100"/>
      <c r="M16" s="100">
        <v>0</v>
      </c>
      <c r="N16" s="103">
        <f t="shared" si="8"/>
        <v>2430.459201176498</v>
      </c>
      <c r="O16" s="103">
        <f t="shared" si="9"/>
        <v>638.29981479449805</v>
      </c>
      <c r="P16" s="100">
        <v>638.29981479449805</v>
      </c>
      <c r="Q16" s="100"/>
      <c r="R16" s="100"/>
      <c r="S16" s="103">
        <f t="shared" si="10"/>
        <v>1792.1593863820001</v>
      </c>
      <c r="T16" s="100">
        <v>90.393458995700001</v>
      </c>
      <c r="U16" s="100">
        <v>1701.7659273863001</v>
      </c>
      <c r="V16" s="100">
        <v>0</v>
      </c>
      <c r="W16" s="104">
        <f t="shared" si="1"/>
        <v>0.72102545832727849</v>
      </c>
    </row>
    <row r="17" spans="1:23" ht="38.25" customHeight="1">
      <c r="A17" s="102" t="s">
        <v>330</v>
      </c>
      <c r="B17" s="103">
        <f t="shared" si="2"/>
        <v>6456.1925984877125</v>
      </c>
      <c r="C17" s="103">
        <f t="shared" si="3"/>
        <v>4721.8685415123937</v>
      </c>
      <c r="D17" s="103">
        <f t="shared" si="4"/>
        <v>1734.3240569753191</v>
      </c>
      <c r="E17" s="103">
        <f t="shared" si="5"/>
        <v>6083.2348810558724</v>
      </c>
      <c r="F17" s="103">
        <f t="shared" si="6"/>
        <v>4348.9108240805535</v>
      </c>
      <c r="G17" s="100">
        <v>4208.2098245690004</v>
      </c>
      <c r="H17" s="100"/>
      <c r="I17" s="100">
        <v>140.70099951155299</v>
      </c>
      <c r="J17" s="103">
        <f t="shared" si="7"/>
        <v>1734.3240569753191</v>
      </c>
      <c r="K17" s="100">
        <v>113.598034064079</v>
      </c>
      <c r="L17" s="100">
        <v>1620.7260229112401</v>
      </c>
      <c r="M17" s="100">
        <v>0</v>
      </c>
      <c r="N17" s="103">
        <f t="shared" si="8"/>
        <v>372.95771743183997</v>
      </c>
      <c r="O17" s="103">
        <f t="shared" si="9"/>
        <v>372.95771743183997</v>
      </c>
      <c r="P17" s="100">
        <v>195.42658407572</v>
      </c>
      <c r="Q17" s="100">
        <v>118.519581</v>
      </c>
      <c r="R17" s="100">
        <v>59.011552356119999</v>
      </c>
      <c r="S17" s="103">
        <f t="shared" si="10"/>
        <v>0</v>
      </c>
      <c r="T17" s="100"/>
      <c r="U17" s="100"/>
      <c r="V17" s="100">
        <v>0</v>
      </c>
      <c r="W17" s="104">
        <f t="shared" si="1"/>
        <v>5.776743982501404E-2</v>
      </c>
    </row>
    <row r="18" spans="1:23" ht="38.25" customHeight="1">
      <c r="A18" s="102" t="s">
        <v>331</v>
      </c>
      <c r="B18" s="103">
        <f t="shared" si="2"/>
        <v>4586.2393680171526</v>
      </c>
      <c r="C18" s="103">
        <f t="shared" si="3"/>
        <v>4189.7676586690104</v>
      </c>
      <c r="D18" s="103">
        <f t="shared" si="4"/>
        <v>396.47170934814244</v>
      </c>
      <c r="E18" s="103">
        <f t="shared" si="5"/>
        <v>2392.2906377215022</v>
      </c>
      <c r="F18" s="103">
        <f t="shared" si="6"/>
        <v>2036.4712870664048</v>
      </c>
      <c r="G18" s="100">
        <v>1133.02774685125</v>
      </c>
      <c r="H18" s="100">
        <v>61.164138944968798</v>
      </c>
      <c r="I18" s="100">
        <v>842.27940127018599</v>
      </c>
      <c r="J18" s="103">
        <f t="shared" si="7"/>
        <v>355.81935065509742</v>
      </c>
      <c r="K18" s="100">
        <v>124.63954076137099</v>
      </c>
      <c r="L18" s="100">
        <v>47.932440138535398</v>
      </c>
      <c r="M18" s="100">
        <v>183.24736975519102</v>
      </c>
      <c r="N18" s="103">
        <f t="shared" si="8"/>
        <v>2193.94873029565</v>
      </c>
      <c r="O18" s="103">
        <f t="shared" si="9"/>
        <v>2153.2963716026052</v>
      </c>
      <c r="P18" s="100">
        <v>432.592375582459</v>
      </c>
      <c r="Q18" s="100">
        <v>1550.6805995165901</v>
      </c>
      <c r="R18" s="100">
        <v>170.023396503556</v>
      </c>
      <c r="S18" s="103">
        <f t="shared" si="10"/>
        <v>40.652358693045002</v>
      </c>
      <c r="T18" s="100">
        <v>22.219506642799999</v>
      </c>
      <c r="U18" s="100">
        <v>18.432852050245</v>
      </c>
      <c r="V18" s="100">
        <v>0</v>
      </c>
      <c r="W18" s="104">
        <f t="shared" si="1"/>
        <v>0.47837641131326242</v>
      </c>
    </row>
    <row r="19" spans="1:23" ht="38.25" customHeight="1">
      <c r="A19" s="102" t="s">
        <v>332</v>
      </c>
      <c r="B19" s="103">
        <f t="shared" si="2"/>
        <v>2859.1532066463083</v>
      </c>
      <c r="C19" s="103">
        <f t="shared" si="3"/>
        <v>2521.1909430153783</v>
      </c>
      <c r="D19" s="103">
        <f t="shared" si="4"/>
        <v>337.96226363093001</v>
      </c>
      <c r="E19" s="103">
        <f t="shared" si="5"/>
        <v>1868.1721219798801</v>
      </c>
      <c r="F19" s="103">
        <f t="shared" si="6"/>
        <v>1646.5648765856502</v>
      </c>
      <c r="G19" s="100">
        <v>1609.3885737394501</v>
      </c>
      <c r="H19" s="100">
        <v>37.176302846200002</v>
      </c>
      <c r="I19" s="100"/>
      <c r="J19" s="103">
        <f t="shared" si="7"/>
        <v>221.60724539423001</v>
      </c>
      <c r="K19" s="100">
        <v>153.01724539423</v>
      </c>
      <c r="L19" s="100"/>
      <c r="M19" s="100">
        <v>68.59</v>
      </c>
      <c r="N19" s="103">
        <f t="shared" si="8"/>
        <v>990.98108466642793</v>
      </c>
      <c r="O19" s="103">
        <f t="shared" si="9"/>
        <v>874.62606642972798</v>
      </c>
      <c r="P19" s="100">
        <v>50.626009337089997</v>
      </c>
      <c r="Q19" s="100">
        <v>559.42670605722901</v>
      </c>
      <c r="R19" s="100">
        <v>264.57335103540902</v>
      </c>
      <c r="S19" s="103">
        <f t="shared" si="10"/>
        <v>116.3550182367</v>
      </c>
      <c r="T19" s="100">
        <v>113.7350182367</v>
      </c>
      <c r="U19" s="100"/>
      <c r="V19" s="100">
        <v>2.62</v>
      </c>
      <c r="W19" s="104">
        <f t="shared" si="1"/>
        <v>0.34659950448364252</v>
      </c>
    </row>
    <row r="20" spans="1:23" ht="38.25" customHeight="1">
      <c r="A20" s="102" t="s">
        <v>333</v>
      </c>
      <c r="B20" s="103">
        <f t="shared" si="2"/>
        <v>3799.7090364067635</v>
      </c>
      <c r="C20" s="103">
        <f t="shared" si="3"/>
        <v>2187.0406303238697</v>
      </c>
      <c r="D20" s="103">
        <f t="shared" si="4"/>
        <v>1612.6684060828939</v>
      </c>
      <c r="E20" s="103">
        <f t="shared" si="5"/>
        <v>1648.5888752207838</v>
      </c>
      <c r="F20" s="103">
        <f t="shared" si="6"/>
        <v>1462.3722062905999</v>
      </c>
      <c r="G20" s="100">
        <v>1446.08543376292</v>
      </c>
      <c r="H20" s="100">
        <v>16.28677252768</v>
      </c>
      <c r="I20" s="100"/>
      <c r="J20" s="103">
        <f t="shared" si="7"/>
        <v>186.216668930184</v>
      </c>
      <c r="K20" s="100">
        <v>147.31214893808399</v>
      </c>
      <c r="L20" s="100"/>
      <c r="M20" s="100">
        <v>38.904519992099999</v>
      </c>
      <c r="N20" s="103">
        <f t="shared" si="8"/>
        <v>2151.1201611859797</v>
      </c>
      <c r="O20" s="103">
        <f t="shared" si="9"/>
        <v>724.66842403326996</v>
      </c>
      <c r="P20" s="100">
        <v>380.861342573348</v>
      </c>
      <c r="Q20" s="100">
        <v>273.46271579329198</v>
      </c>
      <c r="R20" s="100">
        <v>70.344365666629997</v>
      </c>
      <c r="S20" s="103">
        <f t="shared" si="10"/>
        <v>1426.4517371527099</v>
      </c>
      <c r="T20" s="100">
        <v>122.12361184401</v>
      </c>
      <c r="U20" s="100">
        <v>1253.6313567715999</v>
      </c>
      <c r="V20" s="100">
        <v>50.696768537099999</v>
      </c>
      <c r="W20" s="104">
        <f t="shared" si="1"/>
        <v>0.56612760097552361</v>
      </c>
    </row>
  </sheetData>
  <mergeCells count="15">
    <mergeCell ref="A2:W2"/>
    <mergeCell ref="B5:D5"/>
    <mergeCell ref="B6:B7"/>
    <mergeCell ref="C6:C7"/>
    <mergeCell ref="D6:D7"/>
    <mergeCell ref="O6:R6"/>
    <mergeCell ref="S6:V6"/>
    <mergeCell ref="N5:V5"/>
    <mergeCell ref="W5:W7"/>
    <mergeCell ref="E6:E7"/>
    <mergeCell ref="F6:I6"/>
    <mergeCell ref="J6:M6"/>
    <mergeCell ref="N6:N7"/>
    <mergeCell ref="A5:A7"/>
    <mergeCell ref="E5:M5"/>
  </mergeCells>
  <phoneticPr fontId="36" type="noConversion"/>
  <pageMargins left="0.59055118110236227" right="0.47244094488188981" top="0.94488188976377963" bottom="0.74803149606299213" header="0.51181102362204722"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85" zoomScaleNormal="85" workbookViewId="0">
      <selection activeCell="J8" sqref="J8"/>
    </sheetView>
  </sheetViews>
  <sheetFormatPr defaultRowHeight="13.5"/>
  <cols>
    <col min="1" max="1" width="5.625" customWidth="1"/>
    <col min="2" max="2" width="24.375" customWidth="1"/>
    <col min="3" max="8" width="9.5" customWidth="1"/>
  </cols>
  <sheetData>
    <row r="1" spans="1:10" ht="15.75">
      <c r="A1" s="107" t="s">
        <v>632</v>
      </c>
    </row>
    <row r="2" spans="1:10" ht="33" customHeight="1">
      <c r="A2" s="229" t="s">
        <v>691</v>
      </c>
      <c r="B2" s="229"/>
      <c r="C2" s="229"/>
      <c r="D2" s="229"/>
      <c r="E2" s="229"/>
      <c r="F2" s="229"/>
      <c r="G2" s="229"/>
      <c r="H2" s="229"/>
    </row>
    <row r="4" spans="1:10" ht="15.75">
      <c r="A4" s="83" t="s">
        <v>595</v>
      </c>
      <c r="G4" s="230" t="s">
        <v>596</v>
      </c>
      <c r="H4" s="230"/>
    </row>
    <row r="5" spans="1:10" ht="55.5" customHeight="1">
      <c r="A5" s="231" t="s">
        <v>437</v>
      </c>
      <c r="B5" s="231"/>
      <c r="C5" s="135" t="s">
        <v>438</v>
      </c>
      <c r="D5" s="135" t="s">
        <v>439</v>
      </c>
      <c r="E5" s="135" t="s">
        <v>440</v>
      </c>
      <c r="F5" s="135" t="s">
        <v>441</v>
      </c>
      <c r="G5" s="135" t="s">
        <v>442</v>
      </c>
      <c r="H5" s="135" t="s">
        <v>443</v>
      </c>
    </row>
    <row r="6" spans="1:10" ht="25.5" customHeight="1">
      <c r="A6" s="232" t="s">
        <v>444</v>
      </c>
      <c r="B6" s="135" t="s">
        <v>322</v>
      </c>
      <c r="C6" s="136">
        <v>20.37</v>
      </c>
      <c r="D6" s="136">
        <v>5.8609999999999998</v>
      </c>
      <c r="E6" s="136">
        <v>2.7589999999999999</v>
      </c>
      <c r="F6" s="136">
        <v>2.7589999999999999</v>
      </c>
      <c r="G6" s="136">
        <v>5.8609999999999998</v>
      </c>
      <c r="H6" s="136">
        <v>0.28999999999999998</v>
      </c>
    </row>
    <row r="7" spans="1:10" ht="25.5" customHeight="1">
      <c r="A7" s="232"/>
      <c r="B7" s="135" t="s">
        <v>323</v>
      </c>
      <c r="C7" s="136">
        <v>22.67</v>
      </c>
      <c r="D7" s="136">
        <v>8.8919999999999995</v>
      </c>
      <c r="E7" s="136">
        <v>3.29</v>
      </c>
      <c r="F7" s="136">
        <v>3.29</v>
      </c>
      <c r="G7" s="136">
        <v>8.8919999999999995</v>
      </c>
      <c r="H7" s="136">
        <v>0.39</v>
      </c>
      <c r="J7" s="181">
        <f>SUM(C6:C17)/12</f>
        <v>22.519166666666667</v>
      </c>
    </row>
    <row r="8" spans="1:10" ht="25.5" customHeight="1">
      <c r="A8" s="232"/>
      <c r="B8" s="135" t="s">
        <v>324</v>
      </c>
      <c r="C8" s="136">
        <v>19.260000000000002</v>
      </c>
      <c r="D8" s="136">
        <v>2.1749999999999998</v>
      </c>
      <c r="E8" s="136">
        <v>0.45029999999999998</v>
      </c>
      <c r="F8" s="136">
        <v>0.45029999999999998</v>
      </c>
      <c r="G8" s="136">
        <v>2.1749999999999998</v>
      </c>
      <c r="H8" s="136">
        <v>0.11</v>
      </c>
    </row>
    <row r="9" spans="1:10" ht="25.5" customHeight="1">
      <c r="A9" s="232"/>
      <c r="B9" s="135" t="s">
        <v>325</v>
      </c>
      <c r="C9" s="136">
        <v>21</v>
      </c>
      <c r="D9" s="136">
        <v>3.33</v>
      </c>
      <c r="E9" s="136">
        <v>0.90590000000000004</v>
      </c>
      <c r="F9" s="136">
        <v>0.90590000000000004</v>
      </c>
      <c r="G9" s="136">
        <v>3.33</v>
      </c>
      <c r="H9" s="136">
        <v>0.16</v>
      </c>
    </row>
    <row r="10" spans="1:10" ht="25.5" customHeight="1">
      <c r="A10" s="232"/>
      <c r="B10" s="135" t="s">
        <v>326</v>
      </c>
      <c r="C10" s="136">
        <v>11.73</v>
      </c>
      <c r="D10" s="136">
        <v>1.768</v>
      </c>
      <c r="E10" s="136">
        <v>0.69</v>
      </c>
      <c r="F10" s="136">
        <v>0.69</v>
      </c>
      <c r="G10" s="136">
        <v>1.768</v>
      </c>
      <c r="H10" s="136">
        <v>0.15</v>
      </c>
    </row>
    <row r="11" spans="1:10" ht="25.5" customHeight="1">
      <c r="A11" s="232"/>
      <c r="B11" s="135" t="s">
        <v>327</v>
      </c>
      <c r="C11" s="136">
        <v>17.39</v>
      </c>
      <c r="D11" s="136">
        <v>4.1719999999999997</v>
      </c>
      <c r="E11" s="136">
        <v>1.4850000000000001</v>
      </c>
      <c r="F11" s="136">
        <v>1.4850000000000001</v>
      </c>
      <c r="G11" s="136">
        <v>4.1719999999999997</v>
      </c>
      <c r="H11" s="136">
        <v>0.24</v>
      </c>
    </row>
    <row r="12" spans="1:10" ht="25.5" customHeight="1">
      <c r="A12" s="232"/>
      <c r="B12" s="135" t="s">
        <v>328</v>
      </c>
      <c r="C12" s="136">
        <v>18.190000000000001</v>
      </c>
      <c r="D12" s="136">
        <v>4.3079999999999998</v>
      </c>
      <c r="E12" s="136">
        <v>1.679</v>
      </c>
      <c r="F12" s="136">
        <v>1.679</v>
      </c>
      <c r="G12" s="136">
        <v>4.3079999999999998</v>
      </c>
      <c r="H12" s="136">
        <v>0.24</v>
      </c>
    </row>
    <row r="13" spans="1:10" ht="25.5" customHeight="1">
      <c r="A13" s="232"/>
      <c r="B13" s="135" t="s">
        <v>329</v>
      </c>
      <c r="C13" s="136">
        <v>25.74</v>
      </c>
      <c r="D13" s="136">
        <v>6.0439999999999996</v>
      </c>
      <c r="E13" s="136">
        <v>2.3159999999999998</v>
      </c>
      <c r="F13" s="136">
        <v>2.3159999999999998</v>
      </c>
      <c r="G13" s="136">
        <v>6.0439999999999996</v>
      </c>
      <c r="H13" s="136">
        <v>0.24</v>
      </c>
    </row>
    <row r="14" spans="1:10" ht="25.5" customHeight="1">
      <c r="A14" s="232"/>
      <c r="B14" s="135" t="s">
        <v>330</v>
      </c>
      <c r="C14" s="136">
        <v>43.18</v>
      </c>
      <c r="D14" s="136">
        <v>18.829999999999998</v>
      </c>
      <c r="E14" s="136">
        <v>8.3109999999999999</v>
      </c>
      <c r="F14" s="136">
        <v>8.3109999999999999</v>
      </c>
      <c r="G14" s="136">
        <v>18.829999999999998</v>
      </c>
      <c r="H14" s="136">
        <v>0.44</v>
      </c>
    </row>
    <row r="15" spans="1:10" ht="25.5" customHeight="1">
      <c r="A15" s="232"/>
      <c r="B15" s="135" t="s">
        <v>331</v>
      </c>
      <c r="C15" s="136">
        <v>26.12</v>
      </c>
      <c r="D15" s="136">
        <v>7.72</v>
      </c>
      <c r="E15" s="136">
        <v>2.93</v>
      </c>
      <c r="F15" s="136">
        <v>2.93</v>
      </c>
      <c r="G15" s="136">
        <v>7.72</v>
      </c>
      <c r="H15" s="136">
        <v>0.3</v>
      </c>
    </row>
    <row r="16" spans="1:10" ht="25.5" customHeight="1">
      <c r="A16" s="232"/>
      <c r="B16" s="135" t="s">
        <v>332</v>
      </c>
      <c r="C16" s="136">
        <v>21.28</v>
      </c>
      <c r="D16" s="136">
        <v>6.641</v>
      </c>
      <c r="E16" s="136">
        <v>2.7090000000000001</v>
      </c>
      <c r="F16" s="136">
        <v>2.7090000000000001</v>
      </c>
      <c r="G16" s="136">
        <v>6.641</v>
      </c>
      <c r="H16" s="136">
        <v>0.31</v>
      </c>
    </row>
    <row r="17" spans="1:8" ht="25.5" customHeight="1">
      <c r="A17" s="232"/>
      <c r="B17" s="135" t="s">
        <v>333</v>
      </c>
      <c r="C17" s="136">
        <v>23.3</v>
      </c>
      <c r="D17" s="136">
        <v>7.45</v>
      </c>
      <c r="E17" s="136">
        <v>2.5059999999999998</v>
      </c>
      <c r="F17" s="136">
        <v>2.5059999999999998</v>
      </c>
      <c r="G17" s="136">
        <v>7.45</v>
      </c>
      <c r="H17" s="136">
        <v>0.32</v>
      </c>
    </row>
    <row r="18" spans="1:8" ht="25.5" customHeight="1">
      <c r="A18" s="232" t="s">
        <v>445</v>
      </c>
      <c r="B18" s="135" t="s">
        <v>446</v>
      </c>
      <c r="C18" s="136">
        <v>61.83</v>
      </c>
      <c r="D18" s="136">
        <v>12.87</v>
      </c>
      <c r="E18" s="136">
        <v>3.8239999999999998</v>
      </c>
      <c r="F18" s="136">
        <v>3.8239999999999998</v>
      </c>
      <c r="G18" s="136">
        <v>12.87</v>
      </c>
      <c r="H18" s="136">
        <v>0.21</v>
      </c>
    </row>
    <row r="19" spans="1:8" ht="25.5" customHeight="1">
      <c r="A19" s="232"/>
      <c r="B19" s="135" t="s">
        <v>446</v>
      </c>
      <c r="C19" s="136">
        <v>61.83</v>
      </c>
      <c r="D19" s="136">
        <v>12.87</v>
      </c>
      <c r="E19" s="136">
        <v>3.8239999999999998</v>
      </c>
      <c r="F19" s="136">
        <v>3.8239999999999998</v>
      </c>
      <c r="G19" s="136">
        <v>12.87</v>
      </c>
      <c r="H19" s="136">
        <v>0.21</v>
      </c>
    </row>
    <row r="20" spans="1:8" ht="25.5" customHeight="1">
      <c r="A20" s="232"/>
      <c r="B20" s="135" t="s">
        <v>447</v>
      </c>
      <c r="C20" s="136">
        <v>30.42</v>
      </c>
      <c r="D20" s="136">
        <v>4.5620000000000003</v>
      </c>
      <c r="E20" s="136">
        <v>1.8149999999999999</v>
      </c>
      <c r="F20" s="136">
        <v>1.8149999999999999</v>
      </c>
      <c r="G20" s="136">
        <v>4.5620000000000003</v>
      </c>
      <c r="H20" s="136">
        <v>0.15</v>
      </c>
    </row>
    <row r="21" spans="1:8" ht="25.5" customHeight="1">
      <c r="A21" s="232"/>
      <c r="B21" s="135" t="s">
        <v>448</v>
      </c>
      <c r="C21" s="136">
        <v>4.8570000000000002</v>
      </c>
      <c r="D21" s="136">
        <v>1.923</v>
      </c>
      <c r="E21" s="136">
        <v>0.63449999999999995</v>
      </c>
      <c r="F21" s="136">
        <v>0.63449999999999995</v>
      </c>
      <c r="G21" s="136">
        <v>1.923</v>
      </c>
      <c r="H21" s="136">
        <v>0.4</v>
      </c>
    </row>
    <row r="22" spans="1:8" ht="25.5" customHeight="1">
      <c r="A22" s="232"/>
      <c r="B22" s="135" t="s">
        <v>449</v>
      </c>
      <c r="C22" s="136">
        <v>29.87</v>
      </c>
      <c r="D22" s="136">
        <v>12.35</v>
      </c>
      <c r="E22" s="136">
        <v>5.12</v>
      </c>
      <c r="F22" s="136">
        <v>5.12</v>
      </c>
      <c r="G22" s="136">
        <v>12.35</v>
      </c>
      <c r="H22" s="136">
        <v>0.41</v>
      </c>
    </row>
    <row r="23" spans="1:8" ht="25.5" customHeight="1">
      <c r="A23" s="232"/>
      <c r="B23" s="135" t="s">
        <v>450</v>
      </c>
      <c r="C23" s="136">
        <v>136.80000000000001</v>
      </c>
      <c r="D23" s="136">
        <v>42.22</v>
      </c>
      <c r="E23" s="136">
        <v>17.5</v>
      </c>
      <c r="F23" s="136">
        <v>17.5</v>
      </c>
      <c r="G23" s="136">
        <v>42.22</v>
      </c>
      <c r="H23" s="136">
        <v>0.31</v>
      </c>
    </row>
    <row r="24" spans="1:8" ht="25.5" customHeight="1">
      <c r="A24" s="232"/>
      <c r="B24" s="135" t="s">
        <v>451</v>
      </c>
      <c r="C24" s="136">
        <v>6.4480000000000004</v>
      </c>
      <c r="D24" s="136">
        <v>3.262</v>
      </c>
      <c r="E24" s="136">
        <v>1.1419999999999999</v>
      </c>
      <c r="F24" s="136">
        <v>1.1419999999999999</v>
      </c>
      <c r="G24" s="136">
        <v>3.262</v>
      </c>
      <c r="H24" s="136">
        <v>0.51</v>
      </c>
    </row>
    <row r="25" spans="1:8" ht="25.5" customHeight="1">
      <c r="A25" s="228" t="s">
        <v>594</v>
      </c>
      <c r="B25" s="228"/>
      <c r="C25" s="137">
        <v>270.2</v>
      </c>
      <c r="D25" s="137">
        <v>77.19</v>
      </c>
      <c r="E25" s="137">
        <v>30.03</v>
      </c>
      <c r="F25" s="137">
        <v>30.03</v>
      </c>
      <c r="G25" s="137">
        <v>77.19</v>
      </c>
      <c r="H25" s="137">
        <v>0.28999999999999998</v>
      </c>
    </row>
  </sheetData>
  <mergeCells count="6">
    <mergeCell ref="A25:B25"/>
    <mergeCell ref="A2:H2"/>
    <mergeCell ref="G4:H4"/>
    <mergeCell ref="A5:B5"/>
    <mergeCell ref="A6:A17"/>
    <mergeCell ref="A18:A24"/>
  </mergeCells>
  <phoneticPr fontId="68" type="noConversion"/>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topLeftCell="A13" zoomScale="85" zoomScaleNormal="85" workbookViewId="0">
      <selection activeCell="M52" sqref="M52"/>
    </sheetView>
  </sheetViews>
  <sheetFormatPr defaultRowHeight="13.5"/>
  <cols>
    <col min="1" max="1" width="3.875" style="108" customWidth="1"/>
    <col min="2" max="2" width="31.625" style="119" customWidth="1"/>
    <col min="3" max="3" width="10.25" style="108" customWidth="1"/>
    <col min="4" max="4" width="8" style="108" customWidth="1"/>
    <col min="5" max="5" width="6" style="108" customWidth="1"/>
    <col min="6" max="6" width="61.375" customWidth="1"/>
    <col min="7" max="7" width="11.625" customWidth="1"/>
    <col min="8" max="8" width="4.5" hidden="1" customWidth="1"/>
    <col min="9" max="9" width="0" hidden="1" customWidth="1"/>
    <col min="10" max="10" width="8.25" style="108" customWidth="1"/>
    <col min="11" max="11" width="0" hidden="1" customWidth="1"/>
    <col min="12" max="12" width="17.75" hidden="1" customWidth="1"/>
  </cols>
  <sheetData>
    <row r="1" spans="1:12" ht="15.75">
      <c r="A1" s="74" t="s">
        <v>633</v>
      </c>
    </row>
    <row r="2" spans="1:12" ht="27" customHeight="1">
      <c r="A2" s="245" t="s">
        <v>622</v>
      </c>
      <c r="B2" s="245"/>
      <c r="C2" s="245"/>
      <c r="D2" s="245"/>
      <c r="E2" s="245"/>
      <c r="F2" s="245"/>
      <c r="G2" s="245"/>
      <c r="H2" s="245"/>
      <c r="I2" s="245"/>
      <c r="J2" s="245"/>
      <c r="K2" s="245"/>
      <c r="L2" s="245"/>
    </row>
    <row r="3" spans="1:12" ht="8.25" customHeight="1">
      <c r="A3" s="106"/>
      <c r="B3" s="120"/>
      <c r="C3" s="106"/>
      <c r="D3" s="106"/>
      <c r="E3" s="106"/>
      <c r="F3" s="106"/>
      <c r="G3" s="106"/>
      <c r="H3" s="106"/>
      <c r="I3" s="106"/>
      <c r="J3" s="106"/>
      <c r="K3" s="106"/>
      <c r="L3" s="106"/>
    </row>
    <row r="4" spans="1:12" ht="16.5" customHeight="1">
      <c r="A4" s="19" t="s">
        <v>424</v>
      </c>
      <c r="F4" s="234" t="s">
        <v>452</v>
      </c>
      <c r="G4" s="234"/>
      <c r="H4" s="234"/>
      <c r="I4" s="234"/>
      <c r="J4" s="234"/>
      <c r="K4" s="234"/>
      <c r="L4" s="234"/>
    </row>
    <row r="5" spans="1:12" ht="46.5" customHeight="1">
      <c r="A5" s="112" t="s">
        <v>455</v>
      </c>
      <c r="B5" s="121" t="s">
        <v>456</v>
      </c>
      <c r="C5" s="112" t="s">
        <v>457</v>
      </c>
      <c r="D5" s="113" t="s">
        <v>568</v>
      </c>
      <c r="E5" s="112" t="s">
        <v>458</v>
      </c>
      <c r="F5" s="112" t="s">
        <v>459</v>
      </c>
      <c r="G5" s="112" t="s">
        <v>460</v>
      </c>
      <c r="H5" s="112" t="s">
        <v>461</v>
      </c>
      <c r="I5" s="112" t="s">
        <v>462</v>
      </c>
      <c r="J5" s="113" t="s">
        <v>569</v>
      </c>
      <c r="K5" s="128" t="s">
        <v>463</v>
      </c>
      <c r="L5" s="112" t="s">
        <v>464</v>
      </c>
    </row>
    <row r="6" spans="1:12" ht="20.25" customHeight="1">
      <c r="A6" s="233" t="s">
        <v>570</v>
      </c>
      <c r="B6" s="233"/>
      <c r="C6" s="233"/>
      <c r="D6" s="233"/>
      <c r="E6" s="233"/>
      <c r="F6" s="233"/>
      <c r="G6" s="127">
        <f>G7+G13+G17</f>
        <v>180818.97</v>
      </c>
      <c r="H6" s="126"/>
      <c r="I6" s="126"/>
      <c r="J6" s="126"/>
      <c r="K6" s="123"/>
      <c r="L6" s="124"/>
    </row>
    <row r="7" spans="1:12" ht="20.25" customHeight="1">
      <c r="A7" s="233" t="s">
        <v>453</v>
      </c>
      <c r="B7" s="233"/>
      <c r="C7" s="233"/>
      <c r="D7" s="233"/>
      <c r="E7" s="233"/>
      <c r="F7" s="233"/>
      <c r="G7" s="127">
        <f>SUM(G8:G12)</f>
        <v>101758</v>
      </c>
      <c r="H7" s="126"/>
      <c r="I7" s="126"/>
      <c r="J7" s="126"/>
      <c r="K7" s="123"/>
      <c r="L7" s="124"/>
    </row>
    <row r="8" spans="1:12" ht="18" customHeight="1">
      <c r="A8" s="235">
        <v>1</v>
      </c>
      <c r="B8" s="236" t="s">
        <v>465</v>
      </c>
      <c r="C8" s="114" t="s">
        <v>466</v>
      </c>
      <c r="D8" s="114" t="s">
        <v>467</v>
      </c>
      <c r="E8" s="237" t="s">
        <v>468</v>
      </c>
      <c r="F8" s="238" t="s">
        <v>469</v>
      </c>
      <c r="G8" s="239">
        <v>79700</v>
      </c>
      <c r="H8" s="238">
        <v>1981</v>
      </c>
      <c r="I8" s="238" t="s">
        <v>470</v>
      </c>
      <c r="J8" s="237">
        <v>1994</v>
      </c>
      <c r="K8" s="240" t="s">
        <v>471</v>
      </c>
      <c r="L8" s="238" t="s">
        <v>472</v>
      </c>
    </row>
    <row r="9" spans="1:12" ht="18" customHeight="1">
      <c r="A9" s="235"/>
      <c r="B9" s="236"/>
      <c r="C9" s="114" t="s">
        <v>473</v>
      </c>
      <c r="D9" s="114" t="s">
        <v>474</v>
      </c>
      <c r="E9" s="237"/>
      <c r="F9" s="238"/>
      <c r="G9" s="239"/>
      <c r="H9" s="238"/>
      <c r="I9" s="238"/>
      <c r="J9" s="237"/>
      <c r="K9" s="240"/>
      <c r="L9" s="238"/>
    </row>
    <row r="10" spans="1:12" ht="18" customHeight="1">
      <c r="A10" s="235"/>
      <c r="B10" s="236"/>
      <c r="C10" s="114" t="s">
        <v>475</v>
      </c>
      <c r="D10" s="114" t="s">
        <v>476</v>
      </c>
      <c r="E10" s="237"/>
      <c r="F10" s="238"/>
      <c r="G10" s="239"/>
      <c r="H10" s="238"/>
      <c r="I10" s="238"/>
      <c r="J10" s="237"/>
      <c r="K10" s="240"/>
      <c r="L10" s="238"/>
    </row>
    <row r="11" spans="1:12" ht="33" customHeight="1">
      <c r="A11" s="112">
        <v>2</v>
      </c>
      <c r="B11" s="71" t="s">
        <v>477</v>
      </c>
      <c r="C11" s="114" t="s">
        <v>478</v>
      </c>
      <c r="D11" s="114" t="s">
        <v>479</v>
      </c>
      <c r="E11" s="114" t="s">
        <v>480</v>
      </c>
      <c r="F11" s="116" t="s">
        <v>481</v>
      </c>
      <c r="G11" s="118">
        <v>14475</v>
      </c>
      <c r="H11" s="116">
        <v>1983</v>
      </c>
      <c r="I11" s="116" t="s">
        <v>482</v>
      </c>
      <c r="J11" s="114">
        <v>2012</v>
      </c>
      <c r="K11" s="125" t="s">
        <v>483</v>
      </c>
      <c r="L11" s="116" t="s">
        <v>484</v>
      </c>
    </row>
    <row r="12" spans="1:12" ht="33" customHeight="1">
      <c r="A12" s="112">
        <v>3</v>
      </c>
      <c r="B12" s="71" t="s">
        <v>485</v>
      </c>
      <c r="C12" s="114" t="s">
        <v>478</v>
      </c>
      <c r="D12" s="114" t="s">
        <v>486</v>
      </c>
      <c r="E12" s="114" t="s">
        <v>480</v>
      </c>
      <c r="F12" s="116" t="s">
        <v>487</v>
      </c>
      <c r="G12" s="118">
        <v>7583</v>
      </c>
      <c r="H12" s="116">
        <v>1986</v>
      </c>
      <c r="I12" s="116" t="s">
        <v>488</v>
      </c>
      <c r="J12" s="114">
        <v>2000</v>
      </c>
      <c r="K12" s="125" t="s">
        <v>489</v>
      </c>
      <c r="L12" s="116" t="s">
        <v>490</v>
      </c>
    </row>
    <row r="13" spans="1:12" ht="20.25" customHeight="1">
      <c r="A13" s="233" t="s">
        <v>454</v>
      </c>
      <c r="B13" s="233"/>
      <c r="C13" s="233"/>
      <c r="D13" s="233"/>
      <c r="E13" s="233"/>
      <c r="F13" s="233"/>
      <c r="G13" s="127">
        <f>SUM(G14:G16)</f>
        <v>14823.3</v>
      </c>
      <c r="H13" s="126"/>
      <c r="I13" s="126"/>
      <c r="J13" s="126"/>
      <c r="K13" s="123"/>
      <c r="L13" s="124"/>
    </row>
    <row r="14" spans="1:12" ht="33" customHeight="1">
      <c r="A14" s="112">
        <v>1</v>
      </c>
      <c r="B14" s="71" t="s">
        <v>491</v>
      </c>
      <c r="C14" s="114" t="s">
        <v>466</v>
      </c>
      <c r="D14" s="114" t="s">
        <v>492</v>
      </c>
      <c r="E14" s="114" t="s">
        <v>480</v>
      </c>
      <c r="F14" s="116" t="s">
        <v>493</v>
      </c>
      <c r="G14" s="118">
        <v>9193</v>
      </c>
      <c r="H14" s="116">
        <v>1988</v>
      </c>
      <c r="I14" s="116" t="s">
        <v>494</v>
      </c>
      <c r="J14" s="114">
        <v>1994</v>
      </c>
      <c r="K14" s="125" t="s">
        <v>495</v>
      </c>
      <c r="L14" s="116" t="s">
        <v>496</v>
      </c>
    </row>
    <row r="15" spans="1:12" ht="18.75" customHeight="1">
      <c r="A15" s="112">
        <v>2</v>
      </c>
      <c r="B15" s="71" t="s">
        <v>497</v>
      </c>
      <c r="C15" s="114" t="s">
        <v>478</v>
      </c>
      <c r="D15" s="114" t="s">
        <v>498</v>
      </c>
      <c r="E15" s="114" t="s">
        <v>480</v>
      </c>
      <c r="F15" s="116" t="s">
        <v>499</v>
      </c>
      <c r="G15" s="118">
        <v>1000</v>
      </c>
      <c r="H15" s="116">
        <v>1988</v>
      </c>
      <c r="I15" s="116" t="s">
        <v>494</v>
      </c>
      <c r="J15" s="114">
        <v>1997</v>
      </c>
      <c r="K15" s="125" t="s">
        <v>500</v>
      </c>
      <c r="L15" s="116" t="s">
        <v>501</v>
      </c>
    </row>
    <row r="16" spans="1:12" ht="18.75" customHeight="1">
      <c r="A16" s="112">
        <v>3</v>
      </c>
      <c r="B16" s="71" t="s">
        <v>502</v>
      </c>
      <c r="C16" s="114" t="s">
        <v>473</v>
      </c>
      <c r="D16" s="114" t="s">
        <v>503</v>
      </c>
      <c r="E16" s="114" t="s">
        <v>480</v>
      </c>
      <c r="F16" s="116" t="s">
        <v>504</v>
      </c>
      <c r="G16" s="118">
        <v>4630.3</v>
      </c>
      <c r="H16" s="116">
        <v>2001</v>
      </c>
      <c r="I16" s="116" t="s">
        <v>505</v>
      </c>
      <c r="J16" s="114">
        <v>2006</v>
      </c>
      <c r="K16" s="125" t="s">
        <v>506</v>
      </c>
      <c r="L16" s="116" t="s">
        <v>507</v>
      </c>
    </row>
    <row r="17" spans="1:12" ht="20.25" customHeight="1">
      <c r="A17" s="233" t="s">
        <v>571</v>
      </c>
      <c r="B17" s="233"/>
      <c r="C17" s="233"/>
      <c r="D17" s="233"/>
      <c r="E17" s="233"/>
      <c r="F17" s="233"/>
      <c r="G17" s="127">
        <f>SUM(G18:G45)</f>
        <v>64237.67</v>
      </c>
      <c r="H17" s="126"/>
      <c r="I17" s="126"/>
      <c r="J17" s="126"/>
      <c r="K17" s="123"/>
      <c r="L17" s="124"/>
    </row>
    <row r="18" spans="1:12" ht="18.75" customHeight="1">
      <c r="A18" s="112">
        <v>1</v>
      </c>
      <c r="B18" s="71" t="s">
        <v>508</v>
      </c>
      <c r="C18" s="114" t="s">
        <v>466</v>
      </c>
      <c r="D18" s="114" t="s">
        <v>509</v>
      </c>
      <c r="E18" s="114" t="s">
        <v>480</v>
      </c>
      <c r="F18" s="116" t="s">
        <v>510</v>
      </c>
      <c r="G18" s="118">
        <v>2666.67</v>
      </c>
      <c r="H18" s="117"/>
      <c r="I18" s="117"/>
      <c r="J18" s="114">
        <v>1988</v>
      </c>
      <c r="K18" s="125" t="s">
        <v>494</v>
      </c>
      <c r="L18" s="116" t="s">
        <v>511</v>
      </c>
    </row>
    <row r="19" spans="1:12" ht="16.5" customHeight="1">
      <c r="A19" s="235">
        <v>2</v>
      </c>
      <c r="B19" s="236" t="s">
        <v>512</v>
      </c>
      <c r="C19" s="114" t="s">
        <v>513</v>
      </c>
      <c r="D19" s="237" t="s">
        <v>514</v>
      </c>
      <c r="E19" s="237" t="s">
        <v>480</v>
      </c>
      <c r="F19" s="238" t="s">
        <v>515</v>
      </c>
      <c r="G19" s="243">
        <v>1500</v>
      </c>
      <c r="H19" s="238"/>
      <c r="I19" s="238"/>
      <c r="J19" s="237">
        <v>1988</v>
      </c>
      <c r="K19" s="240" t="s">
        <v>494</v>
      </c>
      <c r="L19" s="241" t="s">
        <v>511</v>
      </c>
    </row>
    <row r="20" spans="1:12" ht="16.5" customHeight="1">
      <c r="A20" s="235"/>
      <c r="B20" s="236"/>
      <c r="C20" s="114" t="s">
        <v>516</v>
      </c>
      <c r="D20" s="237"/>
      <c r="E20" s="237"/>
      <c r="F20" s="238"/>
      <c r="G20" s="243"/>
      <c r="H20" s="238"/>
      <c r="I20" s="238"/>
      <c r="J20" s="237"/>
      <c r="K20" s="240"/>
      <c r="L20" s="242"/>
    </row>
    <row r="21" spans="1:12" ht="18.75" customHeight="1">
      <c r="A21" s="112">
        <v>3</v>
      </c>
      <c r="B21" s="71" t="s">
        <v>517</v>
      </c>
      <c r="C21" s="114" t="s">
        <v>466</v>
      </c>
      <c r="D21" s="114" t="s">
        <v>474</v>
      </c>
      <c r="E21" s="114" t="s">
        <v>480</v>
      </c>
      <c r="F21" s="116" t="s">
        <v>518</v>
      </c>
      <c r="G21" s="118">
        <v>1000</v>
      </c>
      <c r="H21" s="117"/>
      <c r="I21" s="117"/>
      <c r="J21" s="114">
        <v>1988</v>
      </c>
      <c r="K21" s="125" t="s">
        <v>494</v>
      </c>
      <c r="L21" s="116"/>
    </row>
    <row r="22" spans="1:12" ht="16.5" customHeight="1">
      <c r="A22" s="235">
        <v>4</v>
      </c>
      <c r="B22" s="236" t="s">
        <v>519</v>
      </c>
      <c r="C22" s="114" t="s">
        <v>513</v>
      </c>
      <c r="D22" s="237" t="s">
        <v>503</v>
      </c>
      <c r="E22" s="237" t="s">
        <v>520</v>
      </c>
      <c r="F22" s="238" t="s">
        <v>521</v>
      </c>
      <c r="G22" s="243">
        <v>2800</v>
      </c>
      <c r="H22" s="238"/>
      <c r="I22" s="238"/>
      <c r="J22" s="237">
        <v>1988</v>
      </c>
      <c r="K22" s="240" t="s">
        <v>494</v>
      </c>
      <c r="L22" s="241" t="s">
        <v>511</v>
      </c>
    </row>
    <row r="23" spans="1:12" ht="16.5" customHeight="1">
      <c r="A23" s="235"/>
      <c r="B23" s="236"/>
      <c r="C23" s="114" t="s">
        <v>516</v>
      </c>
      <c r="D23" s="237"/>
      <c r="E23" s="237"/>
      <c r="F23" s="238"/>
      <c r="G23" s="243"/>
      <c r="H23" s="238"/>
      <c r="I23" s="238"/>
      <c r="J23" s="237"/>
      <c r="K23" s="240"/>
      <c r="L23" s="242"/>
    </row>
    <row r="24" spans="1:12" ht="18.75" customHeight="1">
      <c r="A24" s="112">
        <v>5</v>
      </c>
      <c r="B24" s="71" t="s">
        <v>522</v>
      </c>
      <c r="C24" s="114" t="s">
        <v>475</v>
      </c>
      <c r="D24" s="114" t="s">
        <v>523</v>
      </c>
      <c r="E24" s="114" t="s">
        <v>480</v>
      </c>
      <c r="F24" s="116" t="s">
        <v>524</v>
      </c>
      <c r="G24" s="118">
        <v>800</v>
      </c>
      <c r="H24" s="117"/>
      <c r="I24" s="117"/>
      <c r="J24" s="114">
        <v>1988</v>
      </c>
      <c r="K24" s="125" t="s">
        <v>494</v>
      </c>
      <c r="L24" s="116"/>
    </row>
    <row r="25" spans="1:12" ht="16.5" customHeight="1">
      <c r="A25" s="235">
        <v>6</v>
      </c>
      <c r="B25" s="236" t="s">
        <v>525</v>
      </c>
      <c r="C25" s="114" t="s">
        <v>466</v>
      </c>
      <c r="D25" s="237" t="s">
        <v>476</v>
      </c>
      <c r="E25" s="237" t="s">
        <v>480</v>
      </c>
      <c r="F25" s="238" t="s">
        <v>526</v>
      </c>
      <c r="G25" s="243">
        <v>715</v>
      </c>
      <c r="H25" s="238"/>
      <c r="I25" s="238"/>
      <c r="J25" s="237">
        <v>1988</v>
      </c>
      <c r="K25" s="240" t="s">
        <v>494</v>
      </c>
      <c r="L25" s="241" t="s">
        <v>527</v>
      </c>
    </row>
    <row r="26" spans="1:12" ht="16.5" customHeight="1">
      <c r="A26" s="235"/>
      <c r="B26" s="236"/>
      <c r="C26" s="114" t="s">
        <v>478</v>
      </c>
      <c r="D26" s="237"/>
      <c r="E26" s="237"/>
      <c r="F26" s="238"/>
      <c r="G26" s="243"/>
      <c r="H26" s="238"/>
      <c r="I26" s="238"/>
      <c r="J26" s="237"/>
      <c r="K26" s="240"/>
      <c r="L26" s="242"/>
    </row>
    <row r="27" spans="1:12" ht="18.75" customHeight="1">
      <c r="A27" s="112">
        <v>7</v>
      </c>
      <c r="B27" s="71" t="s">
        <v>528</v>
      </c>
      <c r="C27" s="114" t="s">
        <v>473</v>
      </c>
      <c r="D27" s="114" t="s">
        <v>476</v>
      </c>
      <c r="E27" s="114" t="s">
        <v>468</v>
      </c>
      <c r="F27" s="116" t="s">
        <v>529</v>
      </c>
      <c r="G27" s="118">
        <v>800</v>
      </c>
      <c r="H27" s="117"/>
      <c r="I27" s="117"/>
      <c r="J27" s="114">
        <v>1988</v>
      </c>
      <c r="K27" s="125" t="s">
        <v>494</v>
      </c>
      <c r="L27" s="116" t="s">
        <v>511</v>
      </c>
    </row>
    <row r="28" spans="1:12" ht="18.75" customHeight="1">
      <c r="A28" s="112">
        <v>8</v>
      </c>
      <c r="B28" s="71" t="s">
        <v>530</v>
      </c>
      <c r="C28" s="114" t="s">
        <v>478</v>
      </c>
      <c r="D28" s="114" t="s">
        <v>467</v>
      </c>
      <c r="E28" s="114" t="s">
        <v>480</v>
      </c>
      <c r="F28" s="116" t="s">
        <v>531</v>
      </c>
      <c r="G28" s="118">
        <v>67</v>
      </c>
      <c r="H28" s="117"/>
      <c r="I28" s="117"/>
      <c r="J28" s="114">
        <v>1988</v>
      </c>
      <c r="K28" s="125" t="s">
        <v>494</v>
      </c>
      <c r="L28" s="116"/>
    </row>
    <row r="29" spans="1:12" ht="16.5" customHeight="1">
      <c r="A29" s="235">
        <v>9</v>
      </c>
      <c r="B29" s="236" t="s">
        <v>532</v>
      </c>
      <c r="C29" s="114" t="s">
        <v>513</v>
      </c>
      <c r="D29" s="237" t="s">
        <v>498</v>
      </c>
      <c r="E29" s="237" t="s">
        <v>480</v>
      </c>
      <c r="F29" s="238" t="s">
        <v>533</v>
      </c>
      <c r="G29" s="243">
        <v>2000</v>
      </c>
      <c r="H29" s="238"/>
      <c r="I29" s="238"/>
      <c r="J29" s="237">
        <v>1988</v>
      </c>
      <c r="K29" s="240" t="s">
        <v>494</v>
      </c>
      <c r="L29" s="241" t="s">
        <v>511</v>
      </c>
    </row>
    <row r="30" spans="1:12" ht="16.5" customHeight="1">
      <c r="A30" s="235"/>
      <c r="B30" s="236"/>
      <c r="C30" s="114" t="s">
        <v>516</v>
      </c>
      <c r="D30" s="237"/>
      <c r="E30" s="237"/>
      <c r="F30" s="238"/>
      <c r="G30" s="243"/>
      <c r="H30" s="238"/>
      <c r="I30" s="238"/>
      <c r="J30" s="237"/>
      <c r="K30" s="240"/>
      <c r="L30" s="242"/>
    </row>
    <row r="31" spans="1:12" ht="16.5" customHeight="1">
      <c r="A31" s="235">
        <v>10</v>
      </c>
      <c r="B31" s="236" t="s">
        <v>534</v>
      </c>
      <c r="C31" s="114" t="s">
        <v>466</v>
      </c>
      <c r="D31" s="237" t="s">
        <v>486</v>
      </c>
      <c r="E31" s="237" t="s">
        <v>480</v>
      </c>
      <c r="F31" s="238" t="s">
        <v>535</v>
      </c>
      <c r="G31" s="243">
        <v>2500</v>
      </c>
      <c r="H31" s="238"/>
      <c r="I31" s="238"/>
      <c r="J31" s="237">
        <v>1988</v>
      </c>
      <c r="K31" s="240" t="s">
        <v>494</v>
      </c>
      <c r="L31" s="241" t="s">
        <v>511</v>
      </c>
    </row>
    <row r="32" spans="1:12" ht="16.5" customHeight="1">
      <c r="A32" s="235"/>
      <c r="B32" s="236"/>
      <c r="C32" s="114" t="s">
        <v>478</v>
      </c>
      <c r="D32" s="237"/>
      <c r="E32" s="237"/>
      <c r="F32" s="238"/>
      <c r="G32" s="243"/>
      <c r="H32" s="238"/>
      <c r="I32" s="238"/>
      <c r="J32" s="237"/>
      <c r="K32" s="240"/>
      <c r="L32" s="242"/>
    </row>
    <row r="33" spans="1:12" ht="18.75" customHeight="1">
      <c r="A33" s="112">
        <v>11</v>
      </c>
      <c r="B33" s="71" t="s">
        <v>536</v>
      </c>
      <c r="C33" s="114" t="s">
        <v>475</v>
      </c>
      <c r="D33" s="114" t="s">
        <v>486</v>
      </c>
      <c r="E33" s="114" t="s">
        <v>480</v>
      </c>
      <c r="F33" s="116" t="s">
        <v>537</v>
      </c>
      <c r="G33" s="118">
        <v>500</v>
      </c>
      <c r="H33" s="117"/>
      <c r="I33" s="117"/>
      <c r="J33" s="114">
        <v>1988</v>
      </c>
      <c r="K33" s="125" t="s">
        <v>494</v>
      </c>
      <c r="L33" s="116"/>
    </row>
    <row r="34" spans="1:12" ht="18.75" customHeight="1">
      <c r="A34" s="112">
        <v>12</v>
      </c>
      <c r="B34" s="71" t="s">
        <v>538</v>
      </c>
      <c r="C34" s="114" t="s">
        <v>478</v>
      </c>
      <c r="D34" s="114" t="s">
        <v>467</v>
      </c>
      <c r="E34" s="114" t="s">
        <v>539</v>
      </c>
      <c r="F34" s="116" t="s">
        <v>540</v>
      </c>
      <c r="G34" s="118">
        <v>300</v>
      </c>
      <c r="H34" s="117"/>
      <c r="I34" s="117"/>
      <c r="J34" s="114">
        <v>1988</v>
      </c>
      <c r="K34" s="125" t="s">
        <v>494</v>
      </c>
      <c r="L34" s="116"/>
    </row>
    <row r="35" spans="1:12" ht="18.75" customHeight="1">
      <c r="A35" s="112">
        <v>13</v>
      </c>
      <c r="B35" s="71" t="s">
        <v>541</v>
      </c>
      <c r="C35" s="114" t="s">
        <v>466</v>
      </c>
      <c r="D35" s="114" t="s">
        <v>509</v>
      </c>
      <c r="E35" s="114" t="s">
        <v>480</v>
      </c>
      <c r="F35" s="116" t="s">
        <v>542</v>
      </c>
      <c r="G35" s="118">
        <v>9200</v>
      </c>
      <c r="H35" s="117"/>
      <c r="I35" s="117"/>
      <c r="J35" s="114">
        <v>2001</v>
      </c>
      <c r="K35" s="125" t="s">
        <v>543</v>
      </c>
      <c r="L35" s="116" t="s">
        <v>544</v>
      </c>
    </row>
    <row r="36" spans="1:12" ht="18.75" customHeight="1">
      <c r="A36" s="112">
        <v>14</v>
      </c>
      <c r="B36" s="71" t="s">
        <v>545</v>
      </c>
      <c r="C36" s="114" t="s">
        <v>466</v>
      </c>
      <c r="D36" s="114" t="s">
        <v>509</v>
      </c>
      <c r="E36" s="114" t="s">
        <v>480</v>
      </c>
      <c r="F36" s="116" t="s">
        <v>546</v>
      </c>
      <c r="G36" s="118">
        <v>13000</v>
      </c>
      <c r="H36" s="117"/>
      <c r="I36" s="117"/>
      <c r="J36" s="114">
        <v>2001</v>
      </c>
      <c r="K36" s="125" t="s">
        <v>543</v>
      </c>
      <c r="L36" s="116" t="s">
        <v>511</v>
      </c>
    </row>
    <row r="37" spans="1:12" ht="18.75" customHeight="1">
      <c r="A37" s="112">
        <v>15</v>
      </c>
      <c r="B37" s="71" t="s">
        <v>547</v>
      </c>
      <c r="C37" s="114" t="s">
        <v>478</v>
      </c>
      <c r="D37" s="114" t="s">
        <v>498</v>
      </c>
      <c r="E37" s="114" t="s">
        <v>480</v>
      </c>
      <c r="F37" s="116" t="s">
        <v>526</v>
      </c>
      <c r="G37" s="118">
        <v>292</v>
      </c>
      <c r="H37" s="117"/>
      <c r="I37" s="117"/>
      <c r="J37" s="114">
        <v>2001</v>
      </c>
      <c r="K37" s="125" t="s">
        <v>543</v>
      </c>
      <c r="L37" s="116" t="s">
        <v>511</v>
      </c>
    </row>
    <row r="38" spans="1:12" ht="18.75" customHeight="1">
      <c r="A38" s="112">
        <v>16</v>
      </c>
      <c r="B38" s="71" t="s">
        <v>548</v>
      </c>
      <c r="C38" s="114" t="s">
        <v>466</v>
      </c>
      <c r="D38" s="114" t="s">
        <v>492</v>
      </c>
      <c r="E38" s="114" t="s">
        <v>480</v>
      </c>
      <c r="F38" s="116" t="s">
        <v>549</v>
      </c>
      <c r="G38" s="118">
        <v>4500</v>
      </c>
      <c r="H38" s="117"/>
      <c r="I38" s="117"/>
      <c r="J38" s="114">
        <v>2001</v>
      </c>
      <c r="K38" s="125" t="s">
        <v>543</v>
      </c>
      <c r="L38" s="116" t="s">
        <v>550</v>
      </c>
    </row>
    <row r="39" spans="1:12" ht="18.75" customHeight="1">
      <c r="A39" s="112">
        <v>17</v>
      </c>
      <c r="B39" s="71" t="s">
        <v>551</v>
      </c>
      <c r="C39" s="114" t="s">
        <v>473</v>
      </c>
      <c r="D39" s="114" t="s">
        <v>486</v>
      </c>
      <c r="E39" s="114" t="s">
        <v>480</v>
      </c>
      <c r="F39" s="116" t="s">
        <v>552</v>
      </c>
      <c r="G39" s="118">
        <v>1073</v>
      </c>
      <c r="H39" s="117"/>
      <c r="I39" s="117"/>
      <c r="J39" s="114">
        <v>2001</v>
      </c>
      <c r="K39" s="125" t="s">
        <v>543</v>
      </c>
      <c r="L39" s="116" t="s">
        <v>511</v>
      </c>
    </row>
    <row r="40" spans="1:12" ht="18.75" customHeight="1">
      <c r="A40" s="112">
        <v>18</v>
      </c>
      <c r="B40" s="71" t="s">
        <v>553</v>
      </c>
      <c r="C40" s="114" t="s">
        <v>473</v>
      </c>
      <c r="D40" s="114" t="s">
        <v>523</v>
      </c>
      <c r="E40" s="114" t="s">
        <v>480</v>
      </c>
      <c r="F40" s="116" t="s">
        <v>554</v>
      </c>
      <c r="G40" s="118">
        <v>101</v>
      </c>
      <c r="H40" s="117"/>
      <c r="I40" s="117"/>
      <c r="J40" s="114">
        <v>2001</v>
      </c>
      <c r="K40" s="125" t="s">
        <v>543</v>
      </c>
      <c r="L40" s="116" t="s">
        <v>555</v>
      </c>
    </row>
    <row r="41" spans="1:12" ht="16.5" customHeight="1">
      <c r="A41" s="235">
        <v>19</v>
      </c>
      <c r="B41" s="236" t="s">
        <v>556</v>
      </c>
      <c r="C41" s="114" t="s">
        <v>513</v>
      </c>
      <c r="D41" s="237" t="s">
        <v>523</v>
      </c>
      <c r="E41" s="237" t="s">
        <v>480</v>
      </c>
      <c r="F41" s="238" t="s">
        <v>557</v>
      </c>
      <c r="G41" s="243">
        <v>2500</v>
      </c>
      <c r="H41" s="244"/>
      <c r="I41" s="244"/>
      <c r="J41" s="237">
        <v>2001</v>
      </c>
      <c r="K41" s="240" t="s">
        <v>543</v>
      </c>
      <c r="L41" s="241"/>
    </row>
    <row r="42" spans="1:12" ht="16.5" customHeight="1">
      <c r="A42" s="235"/>
      <c r="B42" s="236"/>
      <c r="C42" s="114" t="s">
        <v>516</v>
      </c>
      <c r="D42" s="237"/>
      <c r="E42" s="237"/>
      <c r="F42" s="238"/>
      <c r="G42" s="243"/>
      <c r="H42" s="244"/>
      <c r="I42" s="244"/>
      <c r="J42" s="237"/>
      <c r="K42" s="240"/>
      <c r="L42" s="242"/>
    </row>
    <row r="43" spans="1:12" ht="18.75" customHeight="1">
      <c r="A43" s="112">
        <v>20</v>
      </c>
      <c r="B43" s="71" t="s">
        <v>558</v>
      </c>
      <c r="C43" s="114" t="s">
        <v>466</v>
      </c>
      <c r="D43" s="114" t="s">
        <v>476</v>
      </c>
      <c r="E43" s="114" t="s">
        <v>480</v>
      </c>
      <c r="F43" s="116" t="s">
        <v>559</v>
      </c>
      <c r="G43" s="118">
        <v>9928</v>
      </c>
      <c r="H43" s="117"/>
      <c r="I43" s="117"/>
      <c r="J43" s="114">
        <v>2001</v>
      </c>
      <c r="K43" s="125" t="s">
        <v>543</v>
      </c>
      <c r="L43" s="116" t="s">
        <v>560</v>
      </c>
    </row>
    <row r="44" spans="1:12" ht="18.75" customHeight="1">
      <c r="A44" s="112">
        <v>21</v>
      </c>
      <c r="B44" s="71" t="s">
        <v>561</v>
      </c>
      <c r="C44" s="114" t="s">
        <v>466</v>
      </c>
      <c r="D44" s="114" t="s">
        <v>476</v>
      </c>
      <c r="E44" s="114" t="s">
        <v>480</v>
      </c>
      <c r="F44" s="116" t="s">
        <v>562</v>
      </c>
      <c r="G44" s="118">
        <v>6995</v>
      </c>
      <c r="H44" s="117"/>
      <c r="I44" s="117"/>
      <c r="J44" s="114">
        <v>2001</v>
      </c>
      <c r="K44" s="125" t="s">
        <v>543</v>
      </c>
      <c r="L44" s="116" t="s">
        <v>563</v>
      </c>
    </row>
    <row r="45" spans="1:12" ht="18.75" customHeight="1">
      <c r="A45" s="112">
        <v>22</v>
      </c>
      <c r="B45" s="72" t="s">
        <v>564</v>
      </c>
      <c r="C45" s="114" t="s">
        <v>473</v>
      </c>
      <c r="D45" s="114" t="s">
        <v>476</v>
      </c>
      <c r="E45" s="114" t="s">
        <v>468</v>
      </c>
      <c r="F45" s="116" t="s">
        <v>565</v>
      </c>
      <c r="G45" s="118">
        <v>1000</v>
      </c>
      <c r="H45" s="117"/>
      <c r="I45" s="117"/>
      <c r="J45" s="114">
        <v>2004</v>
      </c>
      <c r="K45" s="125" t="s">
        <v>566</v>
      </c>
      <c r="L45" s="116" t="s">
        <v>567</v>
      </c>
    </row>
    <row r="46" spans="1:12">
      <c r="A46" s="110"/>
    </row>
    <row r="57" spans="1:13">
      <c r="A57" s="109"/>
      <c r="B57" s="122"/>
      <c r="C57" s="109"/>
      <c r="D57" s="109"/>
      <c r="E57" s="109"/>
      <c r="F57" s="105"/>
      <c r="G57" s="105"/>
      <c r="H57" s="105"/>
      <c r="I57" s="105"/>
      <c r="J57" s="109"/>
      <c r="K57" s="105"/>
      <c r="L57" s="105"/>
      <c r="M57" s="105"/>
    </row>
    <row r="81" spans="1:6">
      <c r="A81" s="109"/>
      <c r="B81" s="122"/>
      <c r="C81" s="109"/>
      <c r="D81" s="109"/>
      <c r="E81" s="109"/>
      <c r="F81" s="105"/>
    </row>
    <row r="82" spans="1:6">
      <c r="A82" s="111"/>
    </row>
  </sheetData>
  <mergeCells count="82">
    <mergeCell ref="G29:G30"/>
    <mergeCell ref="F29:F30"/>
    <mergeCell ref="F31:F32"/>
    <mergeCell ref="A2:L2"/>
    <mergeCell ref="G25:G26"/>
    <mergeCell ref="J25:J26"/>
    <mergeCell ref="K25:K26"/>
    <mergeCell ref="A29:A30"/>
    <mergeCell ref="B29:B30"/>
    <mergeCell ref="D29:D30"/>
    <mergeCell ref="E29:E30"/>
    <mergeCell ref="A25:A26"/>
    <mergeCell ref="B25:B26"/>
    <mergeCell ref="D25:D26"/>
    <mergeCell ref="E25:E26"/>
    <mergeCell ref="F25:F26"/>
    <mergeCell ref="G41:G42"/>
    <mergeCell ref="J41:J42"/>
    <mergeCell ref="A31:A32"/>
    <mergeCell ref="B31:B32"/>
    <mergeCell ref="D31:D32"/>
    <mergeCell ref="E31:E32"/>
    <mergeCell ref="H41:H42"/>
    <mergeCell ref="I41:I42"/>
    <mergeCell ref="G31:G32"/>
    <mergeCell ref="A41:A42"/>
    <mergeCell ref="B41:B42"/>
    <mergeCell ref="D41:D42"/>
    <mergeCell ref="E41:E42"/>
    <mergeCell ref="F41:F42"/>
    <mergeCell ref="G22:G23"/>
    <mergeCell ref="J22:J23"/>
    <mergeCell ref="A19:A20"/>
    <mergeCell ref="B19:B20"/>
    <mergeCell ref="D19:D20"/>
    <mergeCell ref="E19:E20"/>
    <mergeCell ref="F19:F20"/>
    <mergeCell ref="G19:G20"/>
    <mergeCell ref="A22:A23"/>
    <mergeCell ref="B22:B23"/>
    <mergeCell ref="D22:D23"/>
    <mergeCell ref="E22:E23"/>
    <mergeCell ref="F22:F23"/>
    <mergeCell ref="H19:H20"/>
    <mergeCell ref="I19:I20"/>
    <mergeCell ref="L41:L42"/>
    <mergeCell ref="L31:L32"/>
    <mergeCell ref="L29:L30"/>
    <mergeCell ref="H29:H30"/>
    <mergeCell ref="I29:I30"/>
    <mergeCell ref="H31:H32"/>
    <mergeCell ref="I31:I32"/>
    <mergeCell ref="J29:J30"/>
    <mergeCell ref="K29:K30"/>
    <mergeCell ref="K41:K42"/>
    <mergeCell ref="J31:J32"/>
    <mergeCell ref="K31:K32"/>
    <mergeCell ref="L19:L20"/>
    <mergeCell ref="L22:L23"/>
    <mergeCell ref="L25:L26"/>
    <mergeCell ref="H25:H26"/>
    <mergeCell ref="I25:I26"/>
    <mergeCell ref="H22:H23"/>
    <mergeCell ref="I22:I23"/>
    <mergeCell ref="J19:J20"/>
    <mergeCell ref="K19:K20"/>
    <mergeCell ref="K22:K23"/>
    <mergeCell ref="A13:F13"/>
    <mergeCell ref="A17:F17"/>
    <mergeCell ref="F4:L4"/>
    <mergeCell ref="A6:F6"/>
    <mergeCell ref="A7:F7"/>
    <mergeCell ref="A8:A10"/>
    <mergeCell ref="B8:B10"/>
    <mergeCell ref="E8:E10"/>
    <mergeCell ref="F8:F10"/>
    <mergeCell ref="G8:G10"/>
    <mergeCell ref="H8:H10"/>
    <mergeCell ref="I8:I10"/>
    <mergeCell ref="J8:J10"/>
    <mergeCell ref="K8:K10"/>
    <mergeCell ref="L8:L10"/>
  </mergeCells>
  <phoneticPr fontId="36" type="noConversion"/>
  <pageMargins left="0.70866141732283472" right="0.62992125984251968" top="0.74803149606299213" bottom="0.74803149606299213" header="0.31496062992125984" footer="0.31496062992125984"/>
  <pageSetup paperSize="9" scale="95"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E36"/>
  <sheetViews>
    <sheetView topLeftCell="A19" zoomScale="85" zoomScaleNormal="85" workbookViewId="0">
      <selection activeCell="L45" sqref="L45"/>
    </sheetView>
  </sheetViews>
  <sheetFormatPr defaultRowHeight="13.5"/>
  <cols>
    <col min="1" max="1" width="6.25" style="108" customWidth="1"/>
    <col min="2" max="2" width="34.875" customWidth="1"/>
    <col min="3" max="3" width="25.625" style="108" customWidth="1"/>
    <col min="4" max="4" width="12.875" customWidth="1"/>
    <col min="5" max="5" width="9.625" style="133" customWidth="1"/>
  </cols>
  <sheetData>
    <row r="1" spans="1:5" ht="15.75">
      <c r="A1" s="74" t="s">
        <v>634</v>
      </c>
    </row>
    <row r="2" spans="1:5">
      <c r="A2" s="245" t="s">
        <v>623</v>
      </c>
      <c r="B2" s="245"/>
      <c r="C2" s="245"/>
      <c r="D2" s="245"/>
      <c r="E2" s="245"/>
    </row>
    <row r="3" spans="1:5" ht="18.75" customHeight="1">
      <c r="A3" s="245"/>
      <c r="B3" s="245"/>
      <c r="C3" s="245"/>
      <c r="D3" s="245"/>
      <c r="E3" s="245"/>
    </row>
    <row r="4" spans="1:5" ht="10.5" customHeight="1"/>
    <row r="5" spans="1:5" ht="15.75">
      <c r="A5" s="19" t="s">
        <v>424</v>
      </c>
      <c r="B5" s="119"/>
      <c r="C5" s="247" t="s">
        <v>452</v>
      </c>
      <c r="D5" s="247"/>
      <c r="E5" s="247"/>
    </row>
    <row r="6" spans="1:5" ht="22.5" customHeight="1">
      <c r="A6" s="129" t="s">
        <v>430</v>
      </c>
      <c r="B6" s="129" t="s">
        <v>433</v>
      </c>
      <c r="C6" s="129" t="s">
        <v>593</v>
      </c>
      <c r="D6" s="129" t="s">
        <v>432</v>
      </c>
      <c r="E6" s="129" t="s">
        <v>592</v>
      </c>
    </row>
    <row r="7" spans="1:5" ht="20.25" customHeight="1">
      <c r="A7" s="246" t="s">
        <v>586</v>
      </c>
      <c r="B7" s="246"/>
      <c r="C7" s="246"/>
      <c r="D7" s="127">
        <f>SUM(D8:D13)</f>
        <v>23370.47</v>
      </c>
      <c r="E7" s="144"/>
    </row>
    <row r="8" spans="1:5" ht="19.5" customHeight="1">
      <c r="A8" s="141">
        <v>1</v>
      </c>
      <c r="B8" s="132" t="s">
        <v>572</v>
      </c>
      <c r="C8" s="141" t="s">
        <v>498</v>
      </c>
      <c r="D8" s="143">
        <v>1255</v>
      </c>
      <c r="E8" s="141">
        <v>1992</v>
      </c>
    </row>
    <row r="9" spans="1:5" ht="19.5" customHeight="1">
      <c r="A9" s="141">
        <v>2</v>
      </c>
      <c r="B9" s="132" t="s">
        <v>573</v>
      </c>
      <c r="C9" s="141" t="s">
        <v>514</v>
      </c>
      <c r="D9" s="143">
        <v>9856.4699999999993</v>
      </c>
      <c r="E9" s="141">
        <v>1992</v>
      </c>
    </row>
    <row r="10" spans="1:5" ht="19.5" customHeight="1">
      <c r="A10" s="141">
        <v>3</v>
      </c>
      <c r="B10" s="132" t="s">
        <v>574</v>
      </c>
      <c r="C10" s="141" t="s">
        <v>509</v>
      </c>
      <c r="D10" s="143">
        <v>4540.8</v>
      </c>
      <c r="E10" s="141">
        <v>1992</v>
      </c>
    </row>
    <row r="11" spans="1:5" ht="19.5" customHeight="1">
      <c r="A11" s="141">
        <v>4</v>
      </c>
      <c r="B11" s="132" t="s">
        <v>575</v>
      </c>
      <c r="C11" s="141" t="s">
        <v>486</v>
      </c>
      <c r="D11" s="143">
        <v>811.2</v>
      </c>
      <c r="E11" s="141">
        <v>1997</v>
      </c>
    </row>
    <row r="12" spans="1:5" ht="19.5" customHeight="1">
      <c r="A12" s="141">
        <v>5</v>
      </c>
      <c r="B12" s="132" t="s">
        <v>576</v>
      </c>
      <c r="C12" s="141" t="s">
        <v>492</v>
      </c>
      <c r="D12" s="143">
        <v>1047</v>
      </c>
      <c r="E12" s="141">
        <v>2005</v>
      </c>
    </row>
    <row r="13" spans="1:5" ht="19.5" customHeight="1">
      <c r="A13" s="141">
        <v>6</v>
      </c>
      <c r="B13" s="132" t="s">
        <v>577</v>
      </c>
      <c r="C13" s="141" t="s">
        <v>479</v>
      </c>
      <c r="D13" s="143">
        <v>5860</v>
      </c>
      <c r="E13" s="141">
        <v>2020</v>
      </c>
    </row>
    <row r="14" spans="1:5" ht="20.25" customHeight="1">
      <c r="A14" s="246" t="s">
        <v>587</v>
      </c>
      <c r="B14" s="246"/>
      <c r="C14" s="246"/>
      <c r="D14" s="127">
        <f>SUM(D15:D16)</f>
        <v>1218.8800000000001</v>
      </c>
      <c r="E14" s="144"/>
    </row>
    <row r="15" spans="1:5" ht="19.5" customHeight="1">
      <c r="A15" s="141">
        <v>1</v>
      </c>
      <c r="B15" s="132" t="s">
        <v>578</v>
      </c>
      <c r="C15" s="141" t="s">
        <v>476</v>
      </c>
      <c r="D15" s="143">
        <v>949.78</v>
      </c>
      <c r="E15" s="141">
        <v>2009</v>
      </c>
    </row>
    <row r="16" spans="1:5" ht="19.5" customHeight="1">
      <c r="A16" s="141">
        <v>2</v>
      </c>
      <c r="B16" s="132" t="s">
        <v>579</v>
      </c>
      <c r="C16" s="141" t="s">
        <v>523</v>
      </c>
      <c r="D16" s="143">
        <v>269.10000000000002</v>
      </c>
      <c r="E16" s="141">
        <v>2013</v>
      </c>
    </row>
    <row r="17" spans="1:5" ht="20.25" customHeight="1">
      <c r="A17" s="246" t="s">
        <v>588</v>
      </c>
      <c r="B17" s="246"/>
      <c r="C17" s="246"/>
      <c r="D17" s="127">
        <f>SUM(D18:D19)</f>
        <v>62646</v>
      </c>
      <c r="E17" s="144"/>
    </row>
    <row r="18" spans="1:5" ht="19.5" customHeight="1">
      <c r="A18" s="141">
        <v>1</v>
      </c>
      <c r="B18" s="132" t="s">
        <v>580</v>
      </c>
      <c r="C18" s="139" t="s">
        <v>621</v>
      </c>
      <c r="D18" s="143">
        <v>51990</v>
      </c>
      <c r="E18" s="141">
        <v>2005</v>
      </c>
    </row>
    <row r="19" spans="1:5" ht="19.5" customHeight="1">
      <c r="A19" s="141">
        <v>2</v>
      </c>
      <c r="B19" s="142" t="s">
        <v>581</v>
      </c>
      <c r="C19" s="141" t="s">
        <v>498</v>
      </c>
      <c r="D19" s="143">
        <v>10656</v>
      </c>
      <c r="E19" s="141">
        <v>2016</v>
      </c>
    </row>
    <row r="20" spans="1:5" ht="20.25" customHeight="1">
      <c r="A20" s="246" t="s">
        <v>605</v>
      </c>
      <c r="B20" s="246"/>
      <c r="C20" s="246"/>
      <c r="D20" s="127">
        <f>SUM(D21:D22)</f>
        <v>102720.59</v>
      </c>
      <c r="E20" s="144"/>
    </row>
    <row r="21" spans="1:5" ht="29.25" customHeight="1">
      <c r="A21" s="141">
        <v>1</v>
      </c>
      <c r="B21" s="138" t="s">
        <v>608</v>
      </c>
      <c r="C21" s="134" t="s">
        <v>611</v>
      </c>
      <c r="D21" s="143">
        <v>101200</v>
      </c>
      <c r="E21" s="141">
        <v>1982</v>
      </c>
    </row>
    <row r="22" spans="1:5" ht="19.5" customHeight="1">
      <c r="A22" s="141">
        <v>2</v>
      </c>
      <c r="B22" s="138" t="s">
        <v>609</v>
      </c>
      <c r="C22" s="139" t="s">
        <v>610</v>
      </c>
      <c r="D22" s="143">
        <v>1520.59</v>
      </c>
      <c r="E22" s="141">
        <v>1988</v>
      </c>
    </row>
    <row r="23" spans="1:5" ht="20.25" customHeight="1">
      <c r="A23" s="246" t="s">
        <v>606</v>
      </c>
      <c r="B23" s="246"/>
      <c r="C23" s="246"/>
      <c r="D23" s="127">
        <f>SUM(D24:D28)</f>
        <v>34659</v>
      </c>
      <c r="E23" s="144"/>
    </row>
    <row r="24" spans="1:5" ht="19.5" customHeight="1">
      <c r="A24" s="141">
        <v>1</v>
      </c>
      <c r="B24" s="138" t="s">
        <v>612</v>
      </c>
      <c r="C24" s="139" t="s">
        <v>619</v>
      </c>
      <c r="D24" s="143">
        <v>1900</v>
      </c>
      <c r="E24" s="141">
        <v>1996</v>
      </c>
    </row>
    <row r="25" spans="1:5" ht="19.5" customHeight="1">
      <c r="A25" s="141">
        <v>2</v>
      </c>
      <c r="B25" s="138" t="s">
        <v>613</v>
      </c>
      <c r="C25" s="139" t="s">
        <v>617</v>
      </c>
      <c r="D25" s="143">
        <v>8000</v>
      </c>
      <c r="E25" s="141">
        <v>1996</v>
      </c>
    </row>
    <row r="26" spans="1:5" ht="19.5" customHeight="1">
      <c r="A26" s="141">
        <v>3</v>
      </c>
      <c r="B26" s="138" t="s">
        <v>614</v>
      </c>
      <c r="C26" s="139" t="s">
        <v>620</v>
      </c>
      <c r="D26" s="143">
        <v>9200</v>
      </c>
      <c r="E26" s="141">
        <v>1999</v>
      </c>
    </row>
    <row r="27" spans="1:5" ht="19.5" customHeight="1">
      <c r="A27" s="141">
        <v>4</v>
      </c>
      <c r="B27" s="138" t="s">
        <v>615</v>
      </c>
      <c r="C27" s="139" t="s">
        <v>326</v>
      </c>
      <c r="D27" s="143">
        <v>2669</v>
      </c>
      <c r="E27" s="141">
        <v>2006</v>
      </c>
    </row>
    <row r="28" spans="1:5" ht="19.5" customHeight="1">
      <c r="A28" s="141">
        <v>5</v>
      </c>
      <c r="B28" s="138" t="s">
        <v>616</v>
      </c>
      <c r="C28" s="139" t="s">
        <v>618</v>
      </c>
      <c r="D28" s="143">
        <v>12890</v>
      </c>
      <c r="E28" s="141">
        <v>1993</v>
      </c>
    </row>
    <row r="29" spans="1:5" ht="20.25" customHeight="1">
      <c r="A29" s="246" t="s">
        <v>607</v>
      </c>
      <c r="B29" s="246"/>
      <c r="C29" s="246"/>
      <c r="D29" s="127">
        <f>SUM(D30:D31)</f>
        <v>4207.28</v>
      </c>
      <c r="E29" s="144"/>
    </row>
    <row r="30" spans="1:5" ht="19.5" customHeight="1">
      <c r="A30" s="141">
        <v>1</v>
      </c>
      <c r="B30" s="132" t="s">
        <v>582</v>
      </c>
      <c r="C30" s="141" t="s">
        <v>476</v>
      </c>
      <c r="D30" s="143">
        <v>825.18</v>
      </c>
      <c r="E30" s="141">
        <v>2007</v>
      </c>
    </row>
    <row r="31" spans="1:5" ht="19.5" customHeight="1">
      <c r="A31" s="141">
        <v>2</v>
      </c>
      <c r="B31" s="132" t="s">
        <v>583</v>
      </c>
      <c r="C31" s="141" t="s">
        <v>514</v>
      </c>
      <c r="D31" s="143">
        <v>3382.1</v>
      </c>
      <c r="E31" s="141">
        <v>2013</v>
      </c>
    </row>
    <row r="32" spans="1:5" ht="24" customHeight="1">
      <c r="A32" s="130"/>
      <c r="B32" s="131"/>
      <c r="C32" s="130"/>
      <c r="D32" s="130"/>
      <c r="E32" s="130"/>
    </row>
    <row r="33" spans="1:5" ht="24" customHeight="1">
      <c r="A33" s="248" t="s">
        <v>589</v>
      </c>
      <c r="B33" s="248"/>
      <c r="C33" s="248"/>
      <c r="D33" s="248"/>
      <c r="E33" s="248"/>
    </row>
    <row r="34" spans="1:5" ht="24" customHeight="1">
      <c r="A34" s="129" t="s">
        <v>430</v>
      </c>
      <c r="B34" s="129" t="s">
        <v>436</v>
      </c>
      <c r="C34" s="129" t="s">
        <v>431</v>
      </c>
      <c r="D34" s="129" t="s">
        <v>590</v>
      </c>
      <c r="E34" s="129" t="s">
        <v>435</v>
      </c>
    </row>
    <row r="35" spans="1:5" ht="21" customHeight="1">
      <c r="A35" s="115">
        <v>1</v>
      </c>
      <c r="B35" s="132" t="s">
        <v>584</v>
      </c>
      <c r="C35" s="115" t="s">
        <v>503</v>
      </c>
      <c r="D35" s="140" t="s">
        <v>434</v>
      </c>
      <c r="E35" s="115">
        <v>2003</v>
      </c>
    </row>
    <row r="36" spans="1:5" ht="21" customHeight="1">
      <c r="A36" s="115">
        <v>2</v>
      </c>
      <c r="B36" s="132" t="s">
        <v>585</v>
      </c>
      <c r="C36" s="139" t="s">
        <v>621</v>
      </c>
      <c r="D36" s="140" t="s">
        <v>591</v>
      </c>
      <c r="E36" s="115">
        <v>2014</v>
      </c>
    </row>
  </sheetData>
  <mergeCells count="9">
    <mergeCell ref="A2:E3"/>
    <mergeCell ref="A20:C20"/>
    <mergeCell ref="A23:C23"/>
    <mergeCell ref="C5:E5"/>
    <mergeCell ref="A33:E33"/>
    <mergeCell ref="A29:C29"/>
    <mergeCell ref="A7:C7"/>
    <mergeCell ref="A14:C14"/>
    <mergeCell ref="A17:C17"/>
  </mergeCells>
  <phoneticPr fontId="36"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85" zoomScaleNormal="85" workbookViewId="0">
      <selection activeCell="F8" sqref="F8"/>
    </sheetView>
  </sheetViews>
  <sheetFormatPr defaultColWidth="9" defaultRowHeight="13.5"/>
  <cols>
    <col min="1" max="1" width="4.875" customWidth="1"/>
    <col min="2" max="2" width="12.125" customWidth="1"/>
    <col min="3" max="3" width="76.625" customWidth="1"/>
  </cols>
  <sheetData>
    <row r="1" spans="1:3" ht="15.75">
      <c r="A1" s="249" t="s">
        <v>636</v>
      </c>
      <c r="B1" s="249"/>
    </row>
    <row r="2" spans="1:3" ht="28.5">
      <c r="A2" s="187" t="s">
        <v>265</v>
      </c>
      <c r="B2" s="187"/>
      <c r="C2" s="187"/>
    </row>
    <row r="3" spans="1:3" ht="78" customHeight="1">
      <c r="A3" s="1">
        <v>1</v>
      </c>
      <c r="B3" s="2" t="s">
        <v>266</v>
      </c>
      <c r="C3" s="3" t="s">
        <v>267</v>
      </c>
    </row>
    <row r="4" spans="1:3" ht="78" customHeight="1">
      <c r="A4" s="4">
        <v>2</v>
      </c>
      <c r="B4" s="5" t="s">
        <v>268</v>
      </c>
      <c r="C4" s="6" t="s">
        <v>269</v>
      </c>
    </row>
    <row r="5" spans="1:3" ht="68.25" customHeight="1">
      <c r="A5" s="1">
        <v>3</v>
      </c>
      <c r="B5" s="2" t="s">
        <v>270</v>
      </c>
      <c r="C5" s="7" t="s">
        <v>271</v>
      </c>
    </row>
    <row r="6" spans="1:3" ht="52.5" customHeight="1">
      <c r="A6" s="4">
        <v>4</v>
      </c>
      <c r="B6" s="5" t="s">
        <v>272</v>
      </c>
      <c r="C6" s="6" t="s">
        <v>273</v>
      </c>
    </row>
    <row r="7" spans="1:3" ht="68.25" customHeight="1">
      <c r="A7" s="1">
        <v>5</v>
      </c>
      <c r="B7" s="2" t="s">
        <v>274</v>
      </c>
      <c r="C7" s="7" t="s">
        <v>275</v>
      </c>
    </row>
    <row r="8" spans="1:3" ht="44.25" customHeight="1">
      <c r="A8" s="8">
        <v>6</v>
      </c>
      <c r="B8" s="5" t="s">
        <v>276</v>
      </c>
      <c r="C8" s="6" t="s">
        <v>277</v>
      </c>
    </row>
    <row r="9" spans="1:3" ht="91.5" customHeight="1">
      <c r="A9" s="1">
        <v>7</v>
      </c>
      <c r="B9" s="2" t="s">
        <v>278</v>
      </c>
      <c r="C9" s="7" t="s">
        <v>279</v>
      </c>
    </row>
    <row r="10" spans="1:3" ht="87.75" customHeight="1">
      <c r="A10" s="8">
        <v>8</v>
      </c>
      <c r="B10" s="5" t="s">
        <v>280</v>
      </c>
      <c r="C10" s="6" t="s">
        <v>281</v>
      </c>
    </row>
    <row r="11" spans="1:3" ht="59.25" customHeight="1">
      <c r="A11" s="1">
        <v>9</v>
      </c>
      <c r="B11" s="2" t="s">
        <v>282</v>
      </c>
      <c r="C11" s="7" t="s">
        <v>283</v>
      </c>
    </row>
  </sheetData>
  <mergeCells count="2">
    <mergeCell ref="A1:B1"/>
    <mergeCell ref="A2:C2"/>
  </mergeCells>
  <phoneticPr fontId="38" type="noConversion"/>
  <pageMargins left="0.70866141732283505" right="0.70866141732283505" top="0.74803149606299202" bottom="0.74803149606299202" header="0.31496062992126" footer="0.31496062992126"/>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19"/>
  <sheetViews>
    <sheetView showGridLines="0" zoomScale="85" zoomScaleNormal="85" workbookViewId="0">
      <selection activeCell="F27" sqref="F27"/>
    </sheetView>
  </sheetViews>
  <sheetFormatPr defaultColWidth="9" defaultRowHeight="13.5"/>
  <cols>
    <col min="1" max="1" width="36.375" customWidth="1"/>
    <col min="2" max="2" width="11.375" customWidth="1"/>
    <col min="3" max="3" width="28.75" customWidth="1"/>
    <col min="4" max="4" width="38" customWidth="1"/>
    <col min="5" max="5" width="10" customWidth="1"/>
    <col min="6" max="6" width="32.875" customWidth="1"/>
  </cols>
  <sheetData>
    <row r="1" spans="1:6" ht="15.75">
      <c r="A1" s="29" t="s">
        <v>627</v>
      </c>
    </row>
    <row r="2" spans="1:6" ht="28.5">
      <c r="A2" s="184" t="s">
        <v>687</v>
      </c>
      <c r="B2" s="185"/>
      <c r="C2" s="185"/>
      <c r="D2" s="185"/>
      <c r="E2" s="185"/>
      <c r="F2" s="185"/>
    </row>
    <row r="4" spans="1:6" ht="18.75" customHeight="1">
      <c r="A4" s="19" t="s">
        <v>1</v>
      </c>
      <c r="B4" s="63"/>
      <c r="C4" s="64"/>
      <c r="D4" s="65"/>
      <c r="E4" s="65"/>
      <c r="F4" s="64" t="s">
        <v>626</v>
      </c>
    </row>
    <row r="5" spans="1:6" ht="41.25" customHeight="1">
      <c r="A5" s="62" t="s">
        <v>294</v>
      </c>
      <c r="B5" s="62" t="s">
        <v>296</v>
      </c>
      <c r="C5" s="62" t="s">
        <v>295</v>
      </c>
      <c r="D5" s="62" t="s">
        <v>294</v>
      </c>
      <c r="E5" s="62" t="s">
        <v>297</v>
      </c>
      <c r="F5" s="62" t="s">
        <v>295</v>
      </c>
    </row>
    <row r="6" spans="1:6" ht="27" customHeight="1">
      <c r="A6" s="48" t="s">
        <v>288</v>
      </c>
      <c r="B6" s="149">
        <v>18249.79</v>
      </c>
      <c r="C6" s="49"/>
      <c r="D6" s="48" t="s">
        <v>284</v>
      </c>
      <c r="E6" s="149">
        <v>4573.91</v>
      </c>
      <c r="F6" s="59"/>
    </row>
    <row r="7" spans="1:6" ht="27" customHeight="1">
      <c r="A7" s="67" t="s">
        <v>298</v>
      </c>
      <c r="B7" s="149">
        <v>3554.19</v>
      </c>
      <c r="C7" s="50"/>
      <c r="D7" s="67" t="s">
        <v>298</v>
      </c>
      <c r="E7" s="149">
        <v>3300.88</v>
      </c>
      <c r="F7" s="61"/>
    </row>
    <row r="8" spans="1:6" ht="27" customHeight="1">
      <c r="A8" s="68" t="s">
        <v>303</v>
      </c>
      <c r="B8" s="150">
        <v>1394.63</v>
      </c>
      <c r="C8" s="71" t="s">
        <v>312</v>
      </c>
      <c r="D8" s="70" t="s">
        <v>299</v>
      </c>
      <c r="E8" s="151">
        <v>143.72999999999999</v>
      </c>
      <c r="F8" s="57" t="s">
        <v>289</v>
      </c>
    </row>
    <row r="9" spans="1:6" ht="27" customHeight="1">
      <c r="A9" s="68" t="s">
        <v>304</v>
      </c>
      <c r="B9" s="150">
        <v>1461.12</v>
      </c>
      <c r="C9" s="72" t="s">
        <v>313</v>
      </c>
      <c r="D9" s="70" t="s">
        <v>300</v>
      </c>
      <c r="E9" s="151">
        <v>152.93</v>
      </c>
      <c r="F9" s="57" t="s">
        <v>290</v>
      </c>
    </row>
    <row r="10" spans="1:6" ht="47.25" customHeight="1">
      <c r="A10" s="68" t="s">
        <v>305</v>
      </c>
      <c r="B10" s="150">
        <v>698.44</v>
      </c>
      <c r="C10" s="56" t="s">
        <v>293</v>
      </c>
      <c r="D10" s="70" t="s">
        <v>301</v>
      </c>
      <c r="E10" s="151">
        <v>2850.56</v>
      </c>
      <c r="F10" s="56" t="s">
        <v>291</v>
      </c>
    </row>
    <row r="11" spans="1:6" ht="27" customHeight="1">
      <c r="A11" s="68"/>
      <c r="B11" s="150"/>
      <c r="C11" s="73"/>
      <c r="D11" s="70" t="s">
        <v>302</v>
      </c>
      <c r="E11" s="151">
        <v>153.66</v>
      </c>
      <c r="F11" s="60" t="s">
        <v>293</v>
      </c>
    </row>
    <row r="12" spans="1:6" ht="27" customHeight="1">
      <c r="A12" s="48" t="s">
        <v>285</v>
      </c>
      <c r="B12" s="149">
        <v>11038.84</v>
      </c>
      <c r="C12" s="50"/>
      <c r="D12" s="48" t="s">
        <v>285</v>
      </c>
      <c r="E12" s="152">
        <v>526.82000000000005</v>
      </c>
      <c r="F12" s="58" t="s">
        <v>292</v>
      </c>
    </row>
    <row r="13" spans="1:6" ht="27" customHeight="1">
      <c r="A13" s="69" t="s">
        <v>306</v>
      </c>
      <c r="B13" s="150">
        <v>687.7</v>
      </c>
      <c r="C13" s="72" t="s">
        <v>314</v>
      </c>
      <c r="D13" s="54"/>
      <c r="E13" s="150"/>
      <c r="F13" s="52"/>
    </row>
    <row r="14" spans="1:6" ht="27" customHeight="1">
      <c r="A14" s="69" t="s">
        <v>307</v>
      </c>
      <c r="B14" s="150">
        <v>791.25</v>
      </c>
      <c r="C14" s="72" t="s">
        <v>315</v>
      </c>
      <c r="D14" s="54"/>
      <c r="E14" s="150"/>
      <c r="F14" s="52"/>
    </row>
    <row r="15" spans="1:6" ht="27" customHeight="1">
      <c r="A15" s="69" t="s">
        <v>308</v>
      </c>
      <c r="B15" s="150">
        <v>1273.31</v>
      </c>
      <c r="C15" s="72" t="s">
        <v>316</v>
      </c>
      <c r="D15" s="54"/>
      <c r="E15" s="150"/>
      <c r="F15" s="52"/>
    </row>
    <row r="16" spans="1:6" ht="27" customHeight="1">
      <c r="A16" s="69" t="s">
        <v>309</v>
      </c>
      <c r="B16" s="150">
        <v>4502</v>
      </c>
      <c r="C16" s="72" t="s">
        <v>317</v>
      </c>
      <c r="D16" s="54"/>
      <c r="E16" s="150"/>
      <c r="F16" s="52"/>
    </row>
    <row r="17" spans="1:6" ht="27" customHeight="1">
      <c r="A17" s="69" t="s">
        <v>310</v>
      </c>
      <c r="B17" s="150">
        <v>2500.4</v>
      </c>
      <c r="C17" s="71" t="s">
        <v>318</v>
      </c>
      <c r="D17" s="54"/>
      <c r="E17" s="150"/>
      <c r="F17" s="51"/>
    </row>
    <row r="18" spans="1:6" ht="27" customHeight="1">
      <c r="A18" s="69" t="s">
        <v>311</v>
      </c>
      <c r="B18" s="150">
        <v>1284.18</v>
      </c>
      <c r="C18" s="73" t="s">
        <v>293</v>
      </c>
      <c r="D18" s="54"/>
      <c r="E18" s="150"/>
      <c r="F18" s="53"/>
    </row>
    <row r="19" spans="1:6" ht="27" customHeight="1">
      <c r="A19" s="48" t="s">
        <v>286</v>
      </c>
      <c r="B19" s="149">
        <v>3656.76</v>
      </c>
      <c r="C19" s="55" t="s">
        <v>287</v>
      </c>
      <c r="D19" s="48" t="s">
        <v>286</v>
      </c>
      <c r="E19" s="153">
        <v>746.21</v>
      </c>
      <c r="F19" s="61" t="s">
        <v>293</v>
      </c>
    </row>
  </sheetData>
  <mergeCells count="1">
    <mergeCell ref="A2:F2"/>
  </mergeCells>
  <phoneticPr fontId="36" type="noConversion"/>
  <pageMargins left="0.70866141732283472" right="0.70866141732283472" top="0.74803149606299213" bottom="0.74803149606299213"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F71"/>
  <sheetViews>
    <sheetView showGridLines="0" showZeros="0" topLeftCell="A28" zoomScale="85" zoomScaleNormal="85" workbookViewId="0">
      <selection activeCell="L35" sqref="L35"/>
    </sheetView>
  </sheetViews>
  <sheetFormatPr defaultColWidth="8" defaultRowHeight="12.75"/>
  <cols>
    <col min="1" max="1" width="48.75" style="30" customWidth="1"/>
    <col min="2" max="3" width="9.25" style="30" customWidth="1"/>
    <col min="4" max="4" width="48.75" style="30" customWidth="1"/>
    <col min="5" max="6" width="9.25" style="30" customWidth="1"/>
    <col min="7" max="7" width="8.5" style="30" customWidth="1"/>
    <col min="8" max="254" width="8" style="30"/>
    <col min="255" max="255" width="51.5" style="30" customWidth="1"/>
    <col min="256" max="256" width="5.625" style="30" customWidth="1"/>
    <col min="257" max="258" width="15" style="30" customWidth="1"/>
    <col min="259" max="259" width="51.5" style="30" customWidth="1"/>
    <col min="260" max="260" width="5.625" style="30" customWidth="1"/>
    <col min="261" max="262" width="15" style="30" customWidth="1"/>
    <col min="263" max="263" width="8.5" style="30" customWidth="1"/>
    <col min="264" max="510" width="8" style="30"/>
    <col min="511" max="511" width="51.5" style="30" customWidth="1"/>
    <col min="512" max="512" width="5.625" style="30" customWidth="1"/>
    <col min="513" max="514" width="15" style="30" customWidth="1"/>
    <col min="515" max="515" width="51.5" style="30" customWidth="1"/>
    <col min="516" max="516" width="5.625" style="30" customWidth="1"/>
    <col min="517" max="518" width="15" style="30" customWidth="1"/>
    <col min="519" max="519" width="8.5" style="30" customWidth="1"/>
    <col min="520" max="766" width="8" style="30"/>
    <col min="767" max="767" width="51.5" style="30" customWidth="1"/>
    <col min="768" max="768" width="5.625" style="30" customWidth="1"/>
    <col min="769" max="770" width="15" style="30" customWidth="1"/>
    <col min="771" max="771" width="51.5" style="30" customWidth="1"/>
    <col min="772" max="772" width="5.625" style="30" customWidth="1"/>
    <col min="773" max="774" width="15" style="30" customWidth="1"/>
    <col min="775" max="775" width="8.5" style="30" customWidth="1"/>
    <col min="776" max="1022" width="8" style="30"/>
    <col min="1023" max="1023" width="51.5" style="30" customWidth="1"/>
    <col min="1024" max="1024" width="5.625" style="30" customWidth="1"/>
    <col min="1025" max="1026" width="15" style="30" customWidth="1"/>
    <col min="1027" max="1027" width="51.5" style="30" customWidth="1"/>
    <col min="1028" max="1028" width="5.625" style="30" customWidth="1"/>
    <col min="1029" max="1030" width="15" style="30" customWidth="1"/>
    <col min="1031" max="1031" width="8.5" style="30" customWidth="1"/>
    <col min="1032" max="1278" width="8" style="30"/>
    <col min="1279" max="1279" width="51.5" style="30" customWidth="1"/>
    <col min="1280" max="1280" width="5.625" style="30" customWidth="1"/>
    <col min="1281" max="1282" width="15" style="30" customWidth="1"/>
    <col min="1283" max="1283" width="51.5" style="30" customWidth="1"/>
    <col min="1284" max="1284" width="5.625" style="30" customWidth="1"/>
    <col min="1285" max="1286" width="15" style="30" customWidth="1"/>
    <col min="1287" max="1287" width="8.5" style="30" customWidth="1"/>
    <col min="1288" max="1534" width="8" style="30"/>
    <col min="1535" max="1535" width="51.5" style="30" customWidth="1"/>
    <col min="1536" max="1536" width="5.625" style="30" customWidth="1"/>
    <col min="1537" max="1538" width="15" style="30" customWidth="1"/>
    <col min="1539" max="1539" width="51.5" style="30" customWidth="1"/>
    <col min="1540" max="1540" width="5.625" style="30" customWidth="1"/>
    <col min="1541" max="1542" width="15" style="30" customWidth="1"/>
    <col min="1543" max="1543" width="8.5" style="30" customWidth="1"/>
    <col min="1544" max="1790" width="8" style="30"/>
    <col min="1791" max="1791" width="51.5" style="30" customWidth="1"/>
    <col min="1792" max="1792" width="5.625" style="30" customWidth="1"/>
    <col min="1793" max="1794" width="15" style="30" customWidth="1"/>
    <col min="1795" max="1795" width="51.5" style="30" customWidth="1"/>
    <col min="1796" max="1796" width="5.625" style="30" customWidth="1"/>
    <col min="1797" max="1798" width="15" style="30" customWidth="1"/>
    <col min="1799" max="1799" width="8.5" style="30" customWidth="1"/>
    <col min="1800" max="2046" width="8" style="30"/>
    <col min="2047" max="2047" width="51.5" style="30" customWidth="1"/>
    <col min="2048" max="2048" width="5.625" style="30" customWidth="1"/>
    <col min="2049" max="2050" width="15" style="30" customWidth="1"/>
    <col min="2051" max="2051" width="51.5" style="30" customWidth="1"/>
    <col min="2052" max="2052" width="5.625" style="30" customWidth="1"/>
    <col min="2053" max="2054" width="15" style="30" customWidth="1"/>
    <col min="2055" max="2055" width="8.5" style="30" customWidth="1"/>
    <col min="2056" max="2302" width="8" style="30"/>
    <col min="2303" max="2303" width="51.5" style="30" customWidth="1"/>
    <col min="2304" max="2304" width="5.625" style="30" customWidth="1"/>
    <col min="2305" max="2306" width="15" style="30" customWidth="1"/>
    <col min="2307" max="2307" width="51.5" style="30" customWidth="1"/>
    <col min="2308" max="2308" width="5.625" style="30" customWidth="1"/>
    <col min="2309" max="2310" width="15" style="30" customWidth="1"/>
    <col min="2311" max="2311" width="8.5" style="30" customWidth="1"/>
    <col min="2312" max="2558" width="8" style="30"/>
    <col min="2559" max="2559" width="51.5" style="30" customWidth="1"/>
    <col min="2560" max="2560" width="5.625" style="30" customWidth="1"/>
    <col min="2561" max="2562" width="15" style="30" customWidth="1"/>
    <col min="2563" max="2563" width="51.5" style="30" customWidth="1"/>
    <col min="2564" max="2564" width="5.625" style="30" customWidth="1"/>
    <col min="2565" max="2566" width="15" style="30" customWidth="1"/>
    <col min="2567" max="2567" width="8.5" style="30" customWidth="1"/>
    <col min="2568" max="2814" width="8" style="30"/>
    <col min="2815" max="2815" width="51.5" style="30" customWidth="1"/>
    <col min="2816" max="2816" width="5.625" style="30" customWidth="1"/>
    <col min="2817" max="2818" width="15" style="30" customWidth="1"/>
    <col min="2819" max="2819" width="51.5" style="30" customWidth="1"/>
    <col min="2820" max="2820" width="5.625" style="30" customWidth="1"/>
    <col min="2821" max="2822" width="15" style="30" customWidth="1"/>
    <col min="2823" max="2823" width="8.5" style="30" customWidth="1"/>
    <col min="2824" max="3070" width="8" style="30"/>
    <col min="3071" max="3071" width="51.5" style="30" customWidth="1"/>
    <col min="3072" max="3072" width="5.625" style="30" customWidth="1"/>
    <col min="3073" max="3074" width="15" style="30" customWidth="1"/>
    <col min="3075" max="3075" width="51.5" style="30" customWidth="1"/>
    <col min="3076" max="3076" width="5.625" style="30" customWidth="1"/>
    <col min="3077" max="3078" width="15" style="30" customWidth="1"/>
    <col min="3079" max="3079" width="8.5" style="30" customWidth="1"/>
    <col min="3080" max="3326" width="8" style="30"/>
    <col min="3327" max="3327" width="51.5" style="30" customWidth="1"/>
    <col min="3328" max="3328" width="5.625" style="30" customWidth="1"/>
    <col min="3329" max="3330" width="15" style="30" customWidth="1"/>
    <col min="3331" max="3331" width="51.5" style="30" customWidth="1"/>
    <col min="3332" max="3332" width="5.625" style="30" customWidth="1"/>
    <col min="3333" max="3334" width="15" style="30" customWidth="1"/>
    <col min="3335" max="3335" width="8.5" style="30" customWidth="1"/>
    <col min="3336" max="3582" width="8" style="30"/>
    <col min="3583" max="3583" width="51.5" style="30" customWidth="1"/>
    <col min="3584" max="3584" width="5.625" style="30" customWidth="1"/>
    <col min="3585" max="3586" width="15" style="30" customWidth="1"/>
    <col min="3587" max="3587" width="51.5" style="30" customWidth="1"/>
    <col min="3588" max="3588" width="5.625" style="30" customWidth="1"/>
    <col min="3589" max="3590" width="15" style="30" customWidth="1"/>
    <col min="3591" max="3591" width="8.5" style="30" customWidth="1"/>
    <col min="3592" max="3838" width="8" style="30"/>
    <col min="3839" max="3839" width="51.5" style="30" customWidth="1"/>
    <col min="3840" max="3840" width="5.625" style="30" customWidth="1"/>
    <col min="3841" max="3842" width="15" style="30" customWidth="1"/>
    <col min="3843" max="3843" width="51.5" style="30" customWidth="1"/>
    <col min="3844" max="3844" width="5.625" style="30" customWidth="1"/>
    <col min="3845" max="3846" width="15" style="30" customWidth="1"/>
    <col min="3847" max="3847" width="8.5" style="30" customWidth="1"/>
    <col min="3848" max="4094" width="8" style="30"/>
    <col min="4095" max="4095" width="51.5" style="30" customWidth="1"/>
    <col min="4096" max="4096" width="5.625" style="30" customWidth="1"/>
    <col min="4097" max="4098" width="15" style="30" customWidth="1"/>
    <col min="4099" max="4099" width="51.5" style="30" customWidth="1"/>
    <col min="4100" max="4100" width="5.625" style="30" customWidth="1"/>
    <col min="4101" max="4102" width="15" style="30" customWidth="1"/>
    <col min="4103" max="4103" width="8.5" style="30" customWidth="1"/>
    <col min="4104" max="4350" width="8" style="30"/>
    <col min="4351" max="4351" width="51.5" style="30" customWidth="1"/>
    <col min="4352" max="4352" width="5.625" style="30" customWidth="1"/>
    <col min="4353" max="4354" width="15" style="30" customWidth="1"/>
    <col min="4355" max="4355" width="51.5" style="30" customWidth="1"/>
    <col min="4356" max="4356" width="5.625" style="30" customWidth="1"/>
    <col min="4357" max="4358" width="15" style="30" customWidth="1"/>
    <col min="4359" max="4359" width="8.5" style="30" customWidth="1"/>
    <col min="4360" max="4606" width="8" style="30"/>
    <col min="4607" max="4607" width="51.5" style="30" customWidth="1"/>
    <col min="4608" max="4608" width="5.625" style="30" customWidth="1"/>
    <col min="4609" max="4610" width="15" style="30" customWidth="1"/>
    <col min="4611" max="4611" width="51.5" style="30" customWidth="1"/>
    <col min="4612" max="4612" width="5.625" style="30" customWidth="1"/>
    <col min="4613" max="4614" width="15" style="30" customWidth="1"/>
    <col min="4615" max="4615" width="8.5" style="30" customWidth="1"/>
    <col min="4616" max="4862" width="8" style="30"/>
    <col min="4863" max="4863" width="51.5" style="30" customWidth="1"/>
    <col min="4864" max="4864" width="5.625" style="30" customWidth="1"/>
    <col min="4865" max="4866" width="15" style="30" customWidth="1"/>
    <col min="4867" max="4867" width="51.5" style="30" customWidth="1"/>
    <col min="4868" max="4868" width="5.625" style="30" customWidth="1"/>
    <col min="4869" max="4870" width="15" style="30" customWidth="1"/>
    <col min="4871" max="4871" width="8.5" style="30" customWidth="1"/>
    <col min="4872" max="5118" width="8" style="30"/>
    <col min="5119" max="5119" width="51.5" style="30" customWidth="1"/>
    <col min="5120" max="5120" width="5.625" style="30" customWidth="1"/>
    <col min="5121" max="5122" width="15" style="30" customWidth="1"/>
    <col min="5123" max="5123" width="51.5" style="30" customWidth="1"/>
    <col min="5124" max="5124" width="5.625" style="30" customWidth="1"/>
    <col min="5125" max="5126" width="15" style="30" customWidth="1"/>
    <col min="5127" max="5127" width="8.5" style="30" customWidth="1"/>
    <col min="5128" max="5374" width="8" style="30"/>
    <col min="5375" max="5375" width="51.5" style="30" customWidth="1"/>
    <col min="5376" max="5376" width="5.625" style="30" customWidth="1"/>
    <col min="5377" max="5378" width="15" style="30" customWidth="1"/>
    <col min="5379" max="5379" width="51.5" style="30" customWidth="1"/>
    <col min="5380" max="5380" width="5.625" style="30" customWidth="1"/>
    <col min="5381" max="5382" width="15" style="30" customWidth="1"/>
    <col min="5383" max="5383" width="8.5" style="30" customWidth="1"/>
    <col min="5384" max="5630" width="8" style="30"/>
    <col min="5631" max="5631" width="51.5" style="30" customWidth="1"/>
    <col min="5632" max="5632" width="5.625" style="30" customWidth="1"/>
    <col min="5633" max="5634" width="15" style="30" customWidth="1"/>
    <col min="5635" max="5635" width="51.5" style="30" customWidth="1"/>
    <col min="5636" max="5636" width="5.625" style="30" customWidth="1"/>
    <col min="5637" max="5638" width="15" style="30" customWidth="1"/>
    <col min="5639" max="5639" width="8.5" style="30" customWidth="1"/>
    <col min="5640" max="5886" width="8" style="30"/>
    <col min="5887" max="5887" width="51.5" style="30" customWidth="1"/>
    <col min="5888" max="5888" width="5.625" style="30" customWidth="1"/>
    <col min="5889" max="5890" width="15" style="30" customWidth="1"/>
    <col min="5891" max="5891" width="51.5" style="30" customWidth="1"/>
    <col min="5892" max="5892" width="5.625" style="30" customWidth="1"/>
    <col min="5893" max="5894" width="15" style="30" customWidth="1"/>
    <col min="5895" max="5895" width="8.5" style="30" customWidth="1"/>
    <col min="5896" max="6142" width="8" style="30"/>
    <col min="6143" max="6143" width="51.5" style="30" customWidth="1"/>
    <col min="6144" max="6144" width="5.625" style="30" customWidth="1"/>
    <col min="6145" max="6146" width="15" style="30" customWidth="1"/>
    <col min="6147" max="6147" width="51.5" style="30" customWidth="1"/>
    <col min="6148" max="6148" width="5.625" style="30" customWidth="1"/>
    <col min="6149" max="6150" width="15" style="30" customWidth="1"/>
    <col min="6151" max="6151" width="8.5" style="30" customWidth="1"/>
    <col min="6152" max="6398" width="8" style="30"/>
    <col min="6399" max="6399" width="51.5" style="30" customWidth="1"/>
    <col min="6400" max="6400" width="5.625" style="30" customWidth="1"/>
    <col min="6401" max="6402" width="15" style="30" customWidth="1"/>
    <col min="6403" max="6403" width="51.5" style="30" customWidth="1"/>
    <col min="6404" max="6404" width="5.625" style="30" customWidth="1"/>
    <col min="6405" max="6406" width="15" style="30" customWidth="1"/>
    <col min="6407" max="6407" width="8.5" style="30" customWidth="1"/>
    <col min="6408" max="6654" width="8" style="30"/>
    <col min="6655" max="6655" width="51.5" style="30" customWidth="1"/>
    <col min="6656" max="6656" width="5.625" style="30" customWidth="1"/>
    <col min="6657" max="6658" width="15" style="30" customWidth="1"/>
    <col min="6659" max="6659" width="51.5" style="30" customWidth="1"/>
    <col min="6660" max="6660" width="5.625" style="30" customWidth="1"/>
    <col min="6661" max="6662" width="15" style="30" customWidth="1"/>
    <col min="6663" max="6663" width="8.5" style="30" customWidth="1"/>
    <col min="6664" max="6910" width="8" style="30"/>
    <col min="6911" max="6911" width="51.5" style="30" customWidth="1"/>
    <col min="6912" max="6912" width="5.625" style="30" customWidth="1"/>
    <col min="6913" max="6914" width="15" style="30" customWidth="1"/>
    <col min="6915" max="6915" width="51.5" style="30" customWidth="1"/>
    <col min="6916" max="6916" width="5.625" style="30" customWidth="1"/>
    <col min="6917" max="6918" width="15" style="30" customWidth="1"/>
    <col min="6919" max="6919" width="8.5" style="30" customWidth="1"/>
    <col min="6920" max="7166" width="8" style="30"/>
    <col min="7167" max="7167" width="51.5" style="30" customWidth="1"/>
    <col min="7168" max="7168" width="5.625" style="30" customWidth="1"/>
    <col min="7169" max="7170" width="15" style="30" customWidth="1"/>
    <col min="7171" max="7171" width="51.5" style="30" customWidth="1"/>
    <col min="7172" max="7172" width="5.625" style="30" customWidth="1"/>
    <col min="7173" max="7174" width="15" style="30" customWidth="1"/>
    <col min="7175" max="7175" width="8.5" style="30" customWidth="1"/>
    <col min="7176" max="7422" width="8" style="30"/>
    <col min="7423" max="7423" width="51.5" style="30" customWidth="1"/>
    <col min="7424" max="7424" width="5.625" style="30" customWidth="1"/>
    <col min="7425" max="7426" width="15" style="30" customWidth="1"/>
    <col min="7427" max="7427" width="51.5" style="30" customWidth="1"/>
    <col min="7428" max="7428" width="5.625" style="30" customWidth="1"/>
    <col min="7429" max="7430" width="15" style="30" customWidth="1"/>
    <col min="7431" max="7431" width="8.5" style="30" customWidth="1"/>
    <col min="7432" max="7678" width="8" style="30"/>
    <col min="7679" max="7679" width="51.5" style="30" customWidth="1"/>
    <col min="7680" max="7680" width="5.625" style="30" customWidth="1"/>
    <col min="7681" max="7682" width="15" style="30" customWidth="1"/>
    <col min="7683" max="7683" width="51.5" style="30" customWidth="1"/>
    <col min="7684" max="7684" width="5.625" style="30" customWidth="1"/>
    <col min="7685" max="7686" width="15" style="30" customWidth="1"/>
    <col min="7687" max="7687" width="8.5" style="30" customWidth="1"/>
    <col min="7688" max="7934" width="8" style="30"/>
    <col min="7935" max="7935" width="51.5" style="30" customWidth="1"/>
    <col min="7936" max="7936" width="5.625" style="30" customWidth="1"/>
    <col min="7937" max="7938" width="15" style="30" customWidth="1"/>
    <col min="7939" max="7939" width="51.5" style="30" customWidth="1"/>
    <col min="7940" max="7940" width="5.625" style="30" customWidth="1"/>
    <col min="7941" max="7942" width="15" style="30" customWidth="1"/>
    <col min="7943" max="7943" width="8.5" style="30" customWidth="1"/>
    <col min="7944" max="8190" width="8" style="30"/>
    <col min="8191" max="8191" width="51.5" style="30" customWidth="1"/>
    <col min="8192" max="8192" width="5.625" style="30" customWidth="1"/>
    <col min="8193" max="8194" width="15" style="30" customWidth="1"/>
    <col min="8195" max="8195" width="51.5" style="30" customWidth="1"/>
    <col min="8196" max="8196" width="5.625" style="30" customWidth="1"/>
    <col min="8197" max="8198" width="15" style="30" customWidth="1"/>
    <col min="8199" max="8199" width="8.5" style="30" customWidth="1"/>
    <col min="8200" max="8446" width="8" style="30"/>
    <col min="8447" max="8447" width="51.5" style="30" customWidth="1"/>
    <col min="8448" max="8448" width="5.625" style="30" customWidth="1"/>
    <col min="8449" max="8450" width="15" style="30" customWidth="1"/>
    <col min="8451" max="8451" width="51.5" style="30" customWidth="1"/>
    <col min="8452" max="8452" width="5.625" style="30" customWidth="1"/>
    <col min="8453" max="8454" width="15" style="30" customWidth="1"/>
    <col min="8455" max="8455" width="8.5" style="30" customWidth="1"/>
    <col min="8456" max="8702" width="8" style="30"/>
    <col min="8703" max="8703" width="51.5" style="30" customWidth="1"/>
    <col min="8704" max="8704" width="5.625" style="30" customWidth="1"/>
    <col min="8705" max="8706" width="15" style="30" customWidth="1"/>
    <col min="8707" max="8707" width="51.5" style="30" customWidth="1"/>
    <col min="8708" max="8708" width="5.625" style="30" customWidth="1"/>
    <col min="8709" max="8710" width="15" style="30" customWidth="1"/>
    <col min="8711" max="8711" width="8.5" style="30" customWidth="1"/>
    <col min="8712" max="8958" width="8" style="30"/>
    <col min="8959" max="8959" width="51.5" style="30" customWidth="1"/>
    <col min="8960" max="8960" width="5.625" style="30" customWidth="1"/>
    <col min="8961" max="8962" width="15" style="30" customWidth="1"/>
    <col min="8963" max="8963" width="51.5" style="30" customWidth="1"/>
    <col min="8964" max="8964" width="5.625" style="30" customWidth="1"/>
    <col min="8965" max="8966" width="15" style="30" customWidth="1"/>
    <col min="8967" max="8967" width="8.5" style="30" customWidth="1"/>
    <col min="8968" max="9214" width="8" style="30"/>
    <col min="9215" max="9215" width="51.5" style="30" customWidth="1"/>
    <col min="9216" max="9216" width="5.625" style="30" customWidth="1"/>
    <col min="9217" max="9218" width="15" style="30" customWidth="1"/>
    <col min="9219" max="9219" width="51.5" style="30" customWidth="1"/>
    <col min="9220" max="9220" width="5.625" style="30" customWidth="1"/>
    <col min="9221" max="9222" width="15" style="30" customWidth="1"/>
    <col min="9223" max="9223" width="8.5" style="30" customWidth="1"/>
    <col min="9224" max="9470" width="8" style="30"/>
    <col min="9471" max="9471" width="51.5" style="30" customWidth="1"/>
    <col min="9472" max="9472" width="5.625" style="30" customWidth="1"/>
    <col min="9473" max="9474" width="15" style="30" customWidth="1"/>
    <col min="9475" max="9475" width="51.5" style="30" customWidth="1"/>
    <col min="9476" max="9476" width="5.625" style="30" customWidth="1"/>
    <col min="9477" max="9478" width="15" style="30" customWidth="1"/>
    <col min="9479" max="9479" width="8.5" style="30" customWidth="1"/>
    <col min="9480" max="9726" width="8" style="30"/>
    <col min="9727" max="9727" width="51.5" style="30" customWidth="1"/>
    <col min="9728" max="9728" width="5.625" style="30" customWidth="1"/>
    <col min="9729" max="9730" width="15" style="30" customWidth="1"/>
    <col min="9731" max="9731" width="51.5" style="30" customWidth="1"/>
    <col min="9732" max="9732" width="5.625" style="30" customWidth="1"/>
    <col min="9733" max="9734" width="15" style="30" customWidth="1"/>
    <col min="9735" max="9735" width="8.5" style="30" customWidth="1"/>
    <col min="9736" max="9982" width="8" style="30"/>
    <col min="9983" max="9983" width="51.5" style="30" customWidth="1"/>
    <col min="9984" max="9984" width="5.625" style="30" customWidth="1"/>
    <col min="9985" max="9986" width="15" style="30" customWidth="1"/>
    <col min="9987" max="9987" width="51.5" style="30" customWidth="1"/>
    <col min="9988" max="9988" width="5.625" style="30" customWidth="1"/>
    <col min="9989" max="9990" width="15" style="30" customWidth="1"/>
    <col min="9991" max="9991" width="8.5" style="30" customWidth="1"/>
    <col min="9992" max="10238" width="8" style="30"/>
    <col min="10239" max="10239" width="51.5" style="30" customWidth="1"/>
    <col min="10240" max="10240" width="5.625" style="30" customWidth="1"/>
    <col min="10241" max="10242" width="15" style="30" customWidth="1"/>
    <col min="10243" max="10243" width="51.5" style="30" customWidth="1"/>
    <col min="10244" max="10244" width="5.625" style="30" customWidth="1"/>
    <col min="10245" max="10246" width="15" style="30" customWidth="1"/>
    <col min="10247" max="10247" width="8.5" style="30" customWidth="1"/>
    <col min="10248" max="10494" width="8" style="30"/>
    <col min="10495" max="10495" width="51.5" style="30" customWidth="1"/>
    <col min="10496" max="10496" width="5.625" style="30" customWidth="1"/>
    <col min="10497" max="10498" width="15" style="30" customWidth="1"/>
    <col min="10499" max="10499" width="51.5" style="30" customWidth="1"/>
    <col min="10500" max="10500" width="5.625" style="30" customWidth="1"/>
    <col min="10501" max="10502" width="15" style="30" customWidth="1"/>
    <col min="10503" max="10503" width="8.5" style="30" customWidth="1"/>
    <col min="10504" max="10750" width="8" style="30"/>
    <col min="10751" max="10751" width="51.5" style="30" customWidth="1"/>
    <col min="10752" max="10752" width="5.625" style="30" customWidth="1"/>
    <col min="10753" max="10754" width="15" style="30" customWidth="1"/>
    <col min="10755" max="10755" width="51.5" style="30" customWidth="1"/>
    <col min="10756" max="10756" width="5.625" style="30" customWidth="1"/>
    <col min="10757" max="10758" width="15" style="30" customWidth="1"/>
    <col min="10759" max="10759" width="8.5" style="30" customWidth="1"/>
    <col min="10760" max="11006" width="8" style="30"/>
    <col min="11007" max="11007" width="51.5" style="30" customWidth="1"/>
    <col min="11008" max="11008" width="5.625" style="30" customWidth="1"/>
    <col min="11009" max="11010" width="15" style="30" customWidth="1"/>
    <col min="11011" max="11011" width="51.5" style="30" customWidth="1"/>
    <col min="11012" max="11012" width="5.625" style="30" customWidth="1"/>
    <col min="11013" max="11014" width="15" style="30" customWidth="1"/>
    <col min="11015" max="11015" width="8.5" style="30" customWidth="1"/>
    <col min="11016" max="11262" width="8" style="30"/>
    <col min="11263" max="11263" width="51.5" style="30" customWidth="1"/>
    <col min="11264" max="11264" width="5.625" style="30" customWidth="1"/>
    <col min="11265" max="11266" width="15" style="30" customWidth="1"/>
    <col min="11267" max="11267" width="51.5" style="30" customWidth="1"/>
    <col min="11268" max="11268" width="5.625" style="30" customWidth="1"/>
    <col min="11269" max="11270" width="15" style="30" customWidth="1"/>
    <col min="11271" max="11271" width="8.5" style="30" customWidth="1"/>
    <col min="11272" max="11518" width="8" style="30"/>
    <col min="11519" max="11519" width="51.5" style="30" customWidth="1"/>
    <col min="11520" max="11520" width="5.625" style="30" customWidth="1"/>
    <col min="11521" max="11522" width="15" style="30" customWidth="1"/>
    <col min="11523" max="11523" width="51.5" style="30" customWidth="1"/>
    <col min="11524" max="11524" width="5.625" style="30" customWidth="1"/>
    <col min="11525" max="11526" width="15" style="30" customWidth="1"/>
    <col min="11527" max="11527" width="8.5" style="30" customWidth="1"/>
    <col min="11528" max="11774" width="8" style="30"/>
    <col min="11775" max="11775" width="51.5" style="30" customWidth="1"/>
    <col min="11776" max="11776" width="5.625" style="30" customWidth="1"/>
    <col min="11777" max="11778" width="15" style="30" customWidth="1"/>
    <col min="11779" max="11779" width="51.5" style="30" customWidth="1"/>
    <col min="11780" max="11780" width="5.625" style="30" customWidth="1"/>
    <col min="11781" max="11782" width="15" style="30" customWidth="1"/>
    <col min="11783" max="11783" width="8.5" style="30" customWidth="1"/>
    <col min="11784" max="12030" width="8" style="30"/>
    <col min="12031" max="12031" width="51.5" style="30" customWidth="1"/>
    <col min="12032" max="12032" width="5.625" style="30" customWidth="1"/>
    <col min="12033" max="12034" width="15" style="30" customWidth="1"/>
    <col min="12035" max="12035" width="51.5" style="30" customWidth="1"/>
    <col min="12036" max="12036" width="5.625" style="30" customWidth="1"/>
    <col min="12037" max="12038" width="15" style="30" customWidth="1"/>
    <col min="12039" max="12039" width="8.5" style="30" customWidth="1"/>
    <col min="12040" max="12286" width="8" style="30"/>
    <col min="12287" max="12287" width="51.5" style="30" customWidth="1"/>
    <col min="12288" max="12288" width="5.625" style="30" customWidth="1"/>
    <col min="12289" max="12290" width="15" style="30" customWidth="1"/>
    <col min="12291" max="12291" width="51.5" style="30" customWidth="1"/>
    <col min="12292" max="12292" width="5.625" style="30" customWidth="1"/>
    <col min="12293" max="12294" width="15" style="30" customWidth="1"/>
    <col min="12295" max="12295" width="8.5" style="30" customWidth="1"/>
    <col min="12296" max="12542" width="8" style="30"/>
    <col min="12543" max="12543" width="51.5" style="30" customWidth="1"/>
    <col min="12544" max="12544" width="5.625" style="30" customWidth="1"/>
    <col min="12545" max="12546" width="15" style="30" customWidth="1"/>
    <col min="12547" max="12547" width="51.5" style="30" customWidth="1"/>
    <col min="12548" max="12548" width="5.625" style="30" customWidth="1"/>
    <col min="12549" max="12550" width="15" style="30" customWidth="1"/>
    <col min="12551" max="12551" width="8.5" style="30" customWidth="1"/>
    <col min="12552" max="12798" width="8" style="30"/>
    <col min="12799" max="12799" width="51.5" style="30" customWidth="1"/>
    <col min="12800" max="12800" width="5.625" style="30" customWidth="1"/>
    <col min="12801" max="12802" width="15" style="30" customWidth="1"/>
    <col min="12803" max="12803" width="51.5" style="30" customWidth="1"/>
    <col min="12804" max="12804" width="5.625" style="30" customWidth="1"/>
    <col min="12805" max="12806" width="15" style="30" customWidth="1"/>
    <col min="12807" max="12807" width="8.5" style="30" customWidth="1"/>
    <col min="12808" max="13054" width="8" style="30"/>
    <col min="13055" max="13055" width="51.5" style="30" customWidth="1"/>
    <col min="13056" max="13056" width="5.625" style="30" customWidth="1"/>
    <col min="13057" max="13058" width="15" style="30" customWidth="1"/>
    <col min="13059" max="13059" width="51.5" style="30" customWidth="1"/>
    <col min="13060" max="13060" width="5.625" style="30" customWidth="1"/>
    <col min="13061" max="13062" width="15" style="30" customWidth="1"/>
    <col min="13063" max="13063" width="8.5" style="30" customWidth="1"/>
    <col min="13064" max="13310" width="8" style="30"/>
    <col min="13311" max="13311" width="51.5" style="30" customWidth="1"/>
    <col min="13312" max="13312" width="5.625" style="30" customWidth="1"/>
    <col min="13313" max="13314" width="15" style="30" customWidth="1"/>
    <col min="13315" max="13315" width="51.5" style="30" customWidth="1"/>
    <col min="13316" max="13316" width="5.625" style="30" customWidth="1"/>
    <col min="13317" max="13318" width="15" style="30" customWidth="1"/>
    <col min="13319" max="13319" width="8.5" style="30" customWidth="1"/>
    <col min="13320" max="13566" width="8" style="30"/>
    <col min="13567" max="13567" width="51.5" style="30" customWidth="1"/>
    <col min="13568" max="13568" width="5.625" style="30" customWidth="1"/>
    <col min="13569" max="13570" width="15" style="30" customWidth="1"/>
    <col min="13571" max="13571" width="51.5" style="30" customWidth="1"/>
    <col min="13572" max="13572" width="5.625" style="30" customWidth="1"/>
    <col min="13573" max="13574" width="15" style="30" customWidth="1"/>
    <col min="13575" max="13575" width="8.5" style="30" customWidth="1"/>
    <col min="13576" max="13822" width="8" style="30"/>
    <col min="13823" max="13823" width="51.5" style="30" customWidth="1"/>
    <col min="13824" max="13824" width="5.625" style="30" customWidth="1"/>
    <col min="13825" max="13826" width="15" style="30" customWidth="1"/>
    <col min="13827" max="13827" width="51.5" style="30" customWidth="1"/>
    <col min="13828" max="13828" width="5.625" style="30" customWidth="1"/>
    <col min="13829" max="13830" width="15" style="30" customWidth="1"/>
    <col min="13831" max="13831" width="8.5" style="30" customWidth="1"/>
    <col min="13832" max="14078" width="8" style="30"/>
    <col min="14079" max="14079" width="51.5" style="30" customWidth="1"/>
    <col min="14080" max="14080" width="5.625" style="30" customWidth="1"/>
    <col min="14081" max="14082" width="15" style="30" customWidth="1"/>
    <col min="14083" max="14083" width="51.5" style="30" customWidth="1"/>
    <col min="14084" max="14084" width="5.625" style="30" customWidth="1"/>
    <col min="14085" max="14086" width="15" style="30" customWidth="1"/>
    <col min="14087" max="14087" width="8.5" style="30" customWidth="1"/>
    <col min="14088" max="14334" width="8" style="30"/>
    <col min="14335" max="14335" width="51.5" style="30" customWidth="1"/>
    <col min="14336" max="14336" width="5.625" style="30" customWidth="1"/>
    <col min="14337" max="14338" width="15" style="30" customWidth="1"/>
    <col min="14339" max="14339" width="51.5" style="30" customWidth="1"/>
    <col min="14340" max="14340" width="5.625" style="30" customWidth="1"/>
    <col min="14341" max="14342" width="15" style="30" customWidth="1"/>
    <col min="14343" max="14343" width="8.5" style="30" customWidth="1"/>
    <col min="14344" max="14590" width="8" style="30"/>
    <col min="14591" max="14591" width="51.5" style="30" customWidth="1"/>
    <col min="14592" max="14592" width="5.625" style="30" customWidth="1"/>
    <col min="14593" max="14594" width="15" style="30" customWidth="1"/>
    <col min="14595" max="14595" width="51.5" style="30" customWidth="1"/>
    <col min="14596" max="14596" width="5.625" style="30" customWidth="1"/>
    <col min="14597" max="14598" width="15" style="30" customWidth="1"/>
    <col min="14599" max="14599" width="8.5" style="30" customWidth="1"/>
    <col min="14600" max="14846" width="8" style="30"/>
    <col min="14847" max="14847" width="51.5" style="30" customWidth="1"/>
    <col min="14848" max="14848" width="5.625" style="30" customWidth="1"/>
    <col min="14849" max="14850" width="15" style="30" customWidth="1"/>
    <col min="14851" max="14851" width="51.5" style="30" customWidth="1"/>
    <col min="14852" max="14852" width="5.625" style="30" customWidth="1"/>
    <col min="14853" max="14854" width="15" style="30" customWidth="1"/>
    <col min="14855" max="14855" width="8.5" style="30" customWidth="1"/>
    <col min="14856" max="15102" width="8" style="30"/>
    <col min="15103" max="15103" width="51.5" style="30" customWidth="1"/>
    <col min="15104" max="15104" width="5.625" style="30" customWidth="1"/>
    <col min="15105" max="15106" width="15" style="30" customWidth="1"/>
    <col min="15107" max="15107" width="51.5" style="30" customWidth="1"/>
    <col min="15108" max="15108" width="5.625" style="30" customWidth="1"/>
    <col min="15109" max="15110" width="15" style="30" customWidth="1"/>
    <col min="15111" max="15111" width="8.5" style="30" customWidth="1"/>
    <col min="15112" max="15358" width="8" style="30"/>
    <col min="15359" max="15359" width="51.5" style="30" customWidth="1"/>
    <col min="15360" max="15360" width="5.625" style="30" customWidth="1"/>
    <col min="15361" max="15362" width="15" style="30" customWidth="1"/>
    <col min="15363" max="15363" width="51.5" style="30" customWidth="1"/>
    <col min="15364" max="15364" width="5.625" style="30" customWidth="1"/>
    <col min="15365" max="15366" width="15" style="30" customWidth="1"/>
    <col min="15367" max="15367" width="8.5" style="30" customWidth="1"/>
    <col min="15368" max="15614" width="8" style="30"/>
    <col min="15615" max="15615" width="51.5" style="30" customWidth="1"/>
    <col min="15616" max="15616" width="5.625" style="30" customWidth="1"/>
    <col min="15617" max="15618" width="15" style="30" customWidth="1"/>
    <col min="15619" max="15619" width="51.5" style="30" customWidth="1"/>
    <col min="15620" max="15620" width="5.625" style="30" customWidth="1"/>
    <col min="15621" max="15622" width="15" style="30" customWidth="1"/>
    <col min="15623" max="15623" width="8.5" style="30" customWidth="1"/>
    <col min="15624" max="15870" width="8" style="30"/>
    <col min="15871" max="15871" width="51.5" style="30" customWidth="1"/>
    <col min="15872" max="15872" width="5.625" style="30" customWidth="1"/>
    <col min="15873" max="15874" width="15" style="30" customWidth="1"/>
    <col min="15875" max="15875" width="51.5" style="30" customWidth="1"/>
    <col min="15876" max="15876" width="5.625" style="30" customWidth="1"/>
    <col min="15877" max="15878" width="15" style="30" customWidth="1"/>
    <col min="15879" max="15879" width="8.5" style="30" customWidth="1"/>
    <col min="15880" max="16126" width="8" style="30"/>
    <col min="16127" max="16127" width="51.5" style="30" customWidth="1"/>
    <col min="16128" max="16128" width="5.625" style="30" customWidth="1"/>
    <col min="16129" max="16130" width="15" style="30" customWidth="1"/>
    <col min="16131" max="16131" width="51.5" style="30" customWidth="1"/>
    <col min="16132" max="16132" width="5.625" style="30" customWidth="1"/>
    <col min="16133" max="16134" width="15" style="30" customWidth="1"/>
    <col min="16135" max="16135" width="8.5" style="30" customWidth="1"/>
    <col min="16136" max="16384" width="8" style="30"/>
  </cols>
  <sheetData>
    <row r="1" spans="1:6" ht="15.75">
      <c r="A1" s="31" t="s">
        <v>628</v>
      </c>
    </row>
    <row r="2" spans="1:6" ht="24.75" customHeight="1">
      <c r="A2" s="186" t="s">
        <v>688</v>
      </c>
      <c r="B2" s="186"/>
      <c r="C2" s="186"/>
      <c r="D2" s="186"/>
      <c r="E2" s="186"/>
      <c r="F2" s="186"/>
    </row>
    <row r="3" spans="1:6" ht="15">
      <c r="A3" s="32" t="s">
        <v>1</v>
      </c>
      <c r="B3" s="33"/>
      <c r="C3" s="34"/>
      <c r="D3" s="33"/>
      <c r="E3" s="33"/>
      <c r="F3" s="35" t="s">
        <v>625</v>
      </c>
    </row>
    <row r="4" spans="1:6" ht="21.75" customHeight="1">
      <c r="A4" s="36" t="s">
        <v>2</v>
      </c>
      <c r="B4" s="36" t="s">
        <v>79</v>
      </c>
      <c r="C4" s="36" t="s">
        <v>80</v>
      </c>
      <c r="D4" s="36" t="s">
        <v>2</v>
      </c>
      <c r="E4" s="36" t="s">
        <v>79</v>
      </c>
      <c r="F4" s="36" t="s">
        <v>80</v>
      </c>
    </row>
    <row r="5" spans="1:6" ht="15.4" customHeight="1">
      <c r="A5" s="37" t="s">
        <v>81</v>
      </c>
      <c r="B5" s="154" t="s">
        <v>16</v>
      </c>
      <c r="C5" s="154" t="s">
        <v>16</v>
      </c>
      <c r="D5" s="37" t="s">
        <v>82</v>
      </c>
      <c r="E5" s="154" t="s">
        <v>16</v>
      </c>
      <c r="F5" s="154" t="s">
        <v>16</v>
      </c>
    </row>
    <row r="6" spans="1:6" ht="15.4" customHeight="1">
      <c r="A6" s="38" t="s">
        <v>83</v>
      </c>
      <c r="B6" s="155">
        <v>70.52</v>
      </c>
      <c r="C6" s="155">
        <v>77.28</v>
      </c>
      <c r="D6" s="38" t="s">
        <v>84</v>
      </c>
      <c r="E6" s="155">
        <v>21.09</v>
      </c>
      <c r="F6" s="155">
        <v>18.350000000000001</v>
      </c>
    </row>
    <row r="7" spans="1:6" ht="15.4" customHeight="1">
      <c r="A7" s="38" t="s">
        <v>85</v>
      </c>
      <c r="B7" s="155">
        <v>0</v>
      </c>
      <c r="C7" s="155">
        <v>0</v>
      </c>
      <c r="D7" s="38" t="s">
        <v>86</v>
      </c>
      <c r="E7" s="155">
        <v>0</v>
      </c>
      <c r="F7" s="155">
        <v>0</v>
      </c>
    </row>
    <row r="8" spans="1:6" ht="15.4" customHeight="1">
      <c r="A8" s="38" t="s">
        <v>87</v>
      </c>
      <c r="B8" s="155">
        <v>0</v>
      </c>
      <c r="C8" s="155">
        <v>0</v>
      </c>
      <c r="D8" s="38" t="s">
        <v>88</v>
      </c>
      <c r="E8" s="155">
        <v>0</v>
      </c>
      <c r="F8" s="155">
        <v>0</v>
      </c>
    </row>
    <row r="9" spans="1:6" ht="15.4" customHeight="1">
      <c r="A9" s="38" t="s">
        <v>89</v>
      </c>
      <c r="B9" s="155">
        <v>0.04</v>
      </c>
      <c r="C9" s="155">
        <v>0</v>
      </c>
      <c r="D9" s="38" t="s">
        <v>90</v>
      </c>
      <c r="E9" s="155">
        <v>0</v>
      </c>
      <c r="F9" s="155">
        <v>0</v>
      </c>
    </row>
    <row r="10" spans="1:6" ht="15.4" customHeight="1">
      <c r="A10" s="38" t="s">
        <v>91</v>
      </c>
      <c r="B10" s="155">
        <v>0</v>
      </c>
      <c r="C10" s="155">
        <v>0</v>
      </c>
      <c r="D10" s="38" t="s">
        <v>92</v>
      </c>
      <c r="E10" s="155">
        <v>0</v>
      </c>
      <c r="F10" s="155">
        <v>0</v>
      </c>
    </row>
    <row r="11" spans="1:6" ht="15.4" customHeight="1">
      <c r="A11" s="38" t="s">
        <v>93</v>
      </c>
      <c r="B11" s="155">
        <v>0</v>
      </c>
      <c r="C11" s="155">
        <v>0</v>
      </c>
      <c r="D11" s="38" t="s">
        <v>94</v>
      </c>
      <c r="E11" s="155">
        <v>0</v>
      </c>
      <c r="F11" s="155">
        <v>0</v>
      </c>
    </row>
    <row r="12" spans="1:6" ht="15.4" customHeight="1">
      <c r="A12" s="38" t="s">
        <v>95</v>
      </c>
      <c r="B12" s="155">
        <v>0.04</v>
      </c>
      <c r="C12" s="155">
        <v>0.05</v>
      </c>
      <c r="D12" s="38" t="s">
        <v>96</v>
      </c>
      <c r="E12" s="155">
        <v>1.88</v>
      </c>
      <c r="F12" s="155">
        <v>1.26</v>
      </c>
    </row>
    <row r="13" spans="1:6" ht="15.4" customHeight="1">
      <c r="A13" s="38" t="s">
        <v>97</v>
      </c>
      <c r="B13" s="155">
        <v>26.96</v>
      </c>
      <c r="C13" s="155">
        <v>29.29</v>
      </c>
      <c r="D13" s="38" t="s">
        <v>98</v>
      </c>
      <c r="E13" s="155">
        <v>27.98</v>
      </c>
      <c r="F13" s="155">
        <v>30.48</v>
      </c>
    </row>
    <row r="14" spans="1:6" ht="15.4" customHeight="1">
      <c r="A14" s="38" t="s">
        <v>99</v>
      </c>
      <c r="B14" s="155">
        <v>0</v>
      </c>
      <c r="C14" s="155">
        <v>0</v>
      </c>
      <c r="D14" s="38" t="s">
        <v>100</v>
      </c>
      <c r="E14" s="155">
        <v>39.11</v>
      </c>
      <c r="F14" s="155">
        <v>25.54</v>
      </c>
    </row>
    <row r="15" spans="1:6" ht="15.4" customHeight="1">
      <c r="A15" s="38" t="s">
        <v>101</v>
      </c>
      <c r="B15" s="155">
        <v>59.43</v>
      </c>
      <c r="C15" s="155">
        <v>47.83</v>
      </c>
      <c r="D15" s="38" t="s">
        <v>102</v>
      </c>
      <c r="E15" s="155">
        <v>0</v>
      </c>
      <c r="F15" s="155">
        <v>0</v>
      </c>
    </row>
    <row r="16" spans="1:6" ht="15.4" customHeight="1">
      <c r="A16" s="38" t="s">
        <v>103</v>
      </c>
      <c r="B16" s="155">
        <v>0</v>
      </c>
      <c r="C16" s="155">
        <v>0</v>
      </c>
      <c r="D16" s="38" t="s">
        <v>104</v>
      </c>
      <c r="E16" s="155">
        <v>0</v>
      </c>
      <c r="F16" s="155">
        <v>0</v>
      </c>
    </row>
    <row r="17" spans="1:6" ht="15.4" customHeight="1">
      <c r="A17" s="38" t="s">
        <v>105</v>
      </c>
      <c r="B17" s="155">
        <v>0</v>
      </c>
      <c r="C17" s="155">
        <v>0</v>
      </c>
      <c r="D17" s="38" t="s">
        <v>106</v>
      </c>
      <c r="E17" s="155">
        <v>0</v>
      </c>
      <c r="F17" s="155">
        <v>0</v>
      </c>
    </row>
    <row r="18" spans="1:6" ht="15.4" customHeight="1">
      <c r="A18" s="38" t="s">
        <v>107</v>
      </c>
      <c r="B18" s="155">
        <v>0</v>
      </c>
      <c r="C18" s="155">
        <v>0</v>
      </c>
      <c r="D18" s="38" t="s">
        <v>108</v>
      </c>
      <c r="E18" s="155">
        <v>0</v>
      </c>
      <c r="F18" s="155">
        <v>0</v>
      </c>
    </row>
    <row r="19" spans="1:6" ht="15.4" customHeight="1">
      <c r="A19" s="38" t="s">
        <v>109</v>
      </c>
      <c r="B19" s="155">
        <v>361.95</v>
      </c>
      <c r="C19" s="155">
        <v>292.7</v>
      </c>
      <c r="D19" s="38" t="s">
        <v>110</v>
      </c>
      <c r="E19" s="155">
        <v>0</v>
      </c>
      <c r="F19" s="155">
        <v>0</v>
      </c>
    </row>
    <row r="20" spans="1:6" ht="15.4" customHeight="1">
      <c r="A20" s="38" t="s">
        <v>111</v>
      </c>
      <c r="B20" s="155">
        <v>0</v>
      </c>
      <c r="C20" s="155">
        <v>0</v>
      </c>
      <c r="D20" s="38" t="s">
        <v>112</v>
      </c>
      <c r="E20" s="155">
        <v>0.51</v>
      </c>
      <c r="F20" s="155">
        <v>0.47</v>
      </c>
    </row>
    <row r="21" spans="1:6" ht="15.4" customHeight="1">
      <c r="A21" s="38" t="s">
        <v>113</v>
      </c>
      <c r="B21" s="155">
        <v>0</v>
      </c>
      <c r="C21" s="155">
        <v>0</v>
      </c>
      <c r="D21" s="38" t="s">
        <v>114</v>
      </c>
      <c r="E21" s="155">
        <v>0.41</v>
      </c>
      <c r="F21" s="155">
        <v>0.38</v>
      </c>
    </row>
    <row r="22" spans="1:6" ht="15.4" customHeight="1">
      <c r="A22" s="38" t="s">
        <v>115</v>
      </c>
      <c r="B22" s="155">
        <v>91.64</v>
      </c>
      <c r="C22" s="155">
        <v>81.95</v>
      </c>
      <c r="D22" s="38" t="s">
        <v>116</v>
      </c>
      <c r="E22" s="155">
        <v>0.01</v>
      </c>
      <c r="F22" s="155">
        <v>0.01</v>
      </c>
    </row>
    <row r="23" spans="1:6" ht="15.4" customHeight="1">
      <c r="A23" s="38" t="s">
        <v>117</v>
      </c>
      <c r="B23" s="155">
        <v>0.37</v>
      </c>
      <c r="C23" s="155">
        <v>0.24</v>
      </c>
      <c r="D23" s="38" t="s">
        <v>118</v>
      </c>
      <c r="E23" s="155">
        <v>0</v>
      </c>
      <c r="F23" s="155">
        <v>0</v>
      </c>
    </row>
    <row r="24" spans="1:6" ht="15.4" customHeight="1">
      <c r="A24" s="38" t="s">
        <v>119</v>
      </c>
      <c r="B24" s="155">
        <v>65.45</v>
      </c>
      <c r="C24" s="155">
        <v>71.61</v>
      </c>
      <c r="D24" s="38" t="s">
        <v>120</v>
      </c>
      <c r="E24" s="155">
        <v>2.56</v>
      </c>
      <c r="F24" s="155">
        <v>2.36</v>
      </c>
    </row>
    <row r="25" spans="1:6" ht="15.4" customHeight="1">
      <c r="A25" s="38" t="s">
        <v>121</v>
      </c>
      <c r="B25" s="155">
        <v>0</v>
      </c>
      <c r="C25" s="155">
        <v>0</v>
      </c>
      <c r="D25" s="38" t="s">
        <v>122</v>
      </c>
      <c r="E25" s="155">
        <v>2.39</v>
      </c>
      <c r="F25" s="155">
        <v>2.31</v>
      </c>
    </row>
    <row r="26" spans="1:6" ht="15.4" customHeight="1">
      <c r="A26" s="38" t="s">
        <v>123</v>
      </c>
      <c r="B26" s="155">
        <v>0</v>
      </c>
      <c r="C26" s="155">
        <v>0</v>
      </c>
      <c r="D26" s="38" t="s">
        <v>124</v>
      </c>
      <c r="E26" s="155">
        <v>208.36</v>
      </c>
      <c r="F26" s="155">
        <v>191.2</v>
      </c>
    </row>
    <row r="27" spans="1:6" ht="15.4" customHeight="1">
      <c r="A27" s="38" t="s">
        <v>125</v>
      </c>
      <c r="B27" s="155">
        <v>0</v>
      </c>
      <c r="C27" s="155">
        <v>2.25</v>
      </c>
      <c r="D27" s="38" t="s">
        <v>126</v>
      </c>
      <c r="E27" s="155">
        <v>1.45</v>
      </c>
      <c r="F27" s="155">
        <v>1.52</v>
      </c>
    </row>
    <row r="28" spans="1:6" ht="15.4" customHeight="1">
      <c r="A28" s="38" t="s">
        <v>127</v>
      </c>
      <c r="B28" s="155">
        <v>24.59</v>
      </c>
      <c r="C28" s="155">
        <v>70.650000000000006</v>
      </c>
      <c r="D28" s="38" t="s">
        <v>128</v>
      </c>
      <c r="E28" s="155">
        <v>0</v>
      </c>
      <c r="F28" s="155">
        <v>0</v>
      </c>
    </row>
    <row r="29" spans="1:6" ht="15.4" customHeight="1">
      <c r="A29" s="39" t="s">
        <v>129</v>
      </c>
      <c r="B29" s="156">
        <v>635.16999999999996</v>
      </c>
      <c r="C29" s="156">
        <v>602.01</v>
      </c>
      <c r="D29" s="38" t="s">
        <v>130</v>
      </c>
      <c r="E29" s="155">
        <v>0</v>
      </c>
      <c r="F29" s="155">
        <v>0</v>
      </c>
    </row>
    <row r="30" spans="1:6" ht="15.4" customHeight="1">
      <c r="A30" s="37" t="s">
        <v>131</v>
      </c>
      <c r="B30" s="154" t="s">
        <v>16</v>
      </c>
      <c r="C30" s="154" t="s">
        <v>16</v>
      </c>
      <c r="D30" s="38" t="s">
        <v>132</v>
      </c>
      <c r="E30" s="155">
        <v>0</v>
      </c>
      <c r="F30" s="155">
        <v>0</v>
      </c>
    </row>
    <row r="31" spans="1:6" ht="15.4" customHeight="1">
      <c r="A31" s="38" t="s">
        <v>133</v>
      </c>
      <c r="B31" s="155">
        <v>0</v>
      </c>
      <c r="C31" s="155">
        <v>0.01</v>
      </c>
      <c r="D31" s="38" t="s">
        <v>134</v>
      </c>
      <c r="E31" s="155">
        <v>0.72</v>
      </c>
      <c r="F31" s="155">
        <v>8.51</v>
      </c>
    </row>
    <row r="32" spans="1:6" ht="15.4" customHeight="1">
      <c r="A32" s="38" t="s">
        <v>135</v>
      </c>
      <c r="B32" s="155">
        <v>0</v>
      </c>
      <c r="C32" s="155">
        <v>4.53</v>
      </c>
      <c r="D32" s="38" t="s">
        <v>136</v>
      </c>
      <c r="E32" s="155">
        <v>0.87</v>
      </c>
      <c r="F32" s="155">
        <v>1.17</v>
      </c>
    </row>
    <row r="33" spans="1:6" ht="15.4" customHeight="1">
      <c r="A33" s="38" t="s">
        <v>137</v>
      </c>
      <c r="B33" s="155">
        <v>13.23</v>
      </c>
      <c r="C33" s="155">
        <v>2.6</v>
      </c>
      <c r="D33" s="39" t="s">
        <v>138</v>
      </c>
      <c r="E33" s="156">
        <v>303.07</v>
      </c>
      <c r="F33" s="156">
        <v>279.33</v>
      </c>
    </row>
    <row r="34" spans="1:6" ht="15.4" customHeight="1">
      <c r="A34" s="38" t="s">
        <v>139</v>
      </c>
      <c r="B34" s="155">
        <v>0</v>
      </c>
      <c r="C34" s="155">
        <v>0</v>
      </c>
      <c r="D34" s="37" t="s">
        <v>140</v>
      </c>
      <c r="E34" s="154" t="s">
        <v>16</v>
      </c>
      <c r="F34" s="154" t="s">
        <v>16</v>
      </c>
    </row>
    <row r="35" spans="1:6" ht="15.4" customHeight="1">
      <c r="A35" s="38" t="s">
        <v>141</v>
      </c>
      <c r="B35" s="155">
        <v>0</v>
      </c>
      <c r="C35" s="155">
        <v>0</v>
      </c>
      <c r="D35" s="38" t="s">
        <v>142</v>
      </c>
      <c r="E35" s="155">
        <v>1.6</v>
      </c>
      <c r="F35" s="155">
        <v>1.46</v>
      </c>
    </row>
    <row r="36" spans="1:6" ht="15.4" customHeight="1">
      <c r="A36" s="38" t="s">
        <v>143</v>
      </c>
      <c r="B36" s="155">
        <v>34.04</v>
      </c>
      <c r="C36" s="155">
        <v>12.85</v>
      </c>
      <c r="D36" s="38" t="s">
        <v>144</v>
      </c>
      <c r="E36" s="155">
        <v>281.62</v>
      </c>
      <c r="F36" s="155">
        <v>324.89999999999998</v>
      </c>
    </row>
    <row r="37" spans="1:6" ht="15.4" customHeight="1">
      <c r="A37" s="38" t="s">
        <v>145</v>
      </c>
      <c r="B37" s="155">
        <v>238.06</v>
      </c>
      <c r="C37" s="155">
        <v>132.55000000000001</v>
      </c>
      <c r="D37" s="38" t="s">
        <v>146</v>
      </c>
      <c r="E37" s="155">
        <v>13.77</v>
      </c>
      <c r="F37" s="155">
        <v>6.42</v>
      </c>
    </row>
    <row r="38" spans="1:6" ht="15.4" customHeight="1">
      <c r="A38" s="38" t="s">
        <v>147</v>
      </c>
      <c r="B38" s="155">
        <v>0</v>
      </c>
      <c r="C38" s="155">
        <v>0</v>
      </c>
      <c r="D38" s="38" t="s">
        <v>148</v>
      </c>
      <c r="E38" s="155">
        <v>0</v>
      </c>
      <c r="F38" s="155">
        <v>0</v>
      </c>
    </row>
    <row r="39" spans="1:6" ht="15.4" customHeight="1">
      <c r="A39" s="38" t="s">
        <v>149</v>
      </c>
      <c r="B39" s="155">
        <v>0</v>
      </c>
      <c r="C39" s="155">
        <v>0</v>
      </c>
      <c r="D39" s="38" t="s">
        <v>150</v>
      </c>
      <c r="E39" s="155">
        <v>0</v>
      </c>
      <c r="F39" s="155">
        <v>0</v>
      </c>
    </row>
    <row r="40" spans="1:6" ht="15.4" customHeight="1">
      <c r="A40" s="38" t="s">
        <v>151</v>
      </c>
      <c r="B40" s="155">
        <v>34.090000000000003</v>
      </c>
      <c r="C40" s="155">
        <v>16</v>
      </c>
      <c r="D40" s="38" t="s">
        <v>152</v>
      </c>
      <c r="E40" s="155">
        <v>0</v>
      </c>
      <c r="F40" s="155">
        <v>0</v>
      </c>
    </row>
    <row r="41" spans="1:6" ht="15.4" customHeight="1">
      <c r="A41" s="38" t="s">
        <v>153</v>
      </c>
      <c r="B41" s="155">
        <v>138.51</v>
      </c>
      <c r="C41" s="155">
        <v>98.89</v>
      </c>
      <c r="D41" s="38" t="s">
        <v>154</v>
      </c>
      <c r="E41" s="155">
        <v>44.63</v>
      </c>
      <c r="F41" s="155">
        <v>43.79</v>
      </c>
    </row>
    <row r="42" spans="1:6" ht="15.4" customHeight="1">
      <c r="A42" s="38" t="s">
        <v>155</v>
      </c>
      <c r="B42" s="155">
        <v>143.33000000000001</v>
      </c>
      <c r="C42" s="155">
        <v>101.81</v>
      </c>
      <c r="D42" s="38" t="s">
        <v>156</v>
      </c>
      <c r="E42" s="155">
        <v>0</v>
      </c>
      <c r="F42" s="155">
        <v>0</v>
      </c>
    </row>
    <row r="43" spans="1:6" ht="15.4" customHeight="1">
      <c r="A43" s="38" t="s">
        <v>157</v>
      </c>
      <c r="B43" s="155">
        <v>7.93</v>
      </c>
      <c r="C43" s="155">
        <v>6.76</v>
      </c>
      <c r="D43" s="38" t="s">
        <v>158</v>
      </c>
      <c r="E43" s="155">
        <v>0</v>
      </c>
      <c r="F43" s="155">
        <v>0</v>
      </c>
    </row>
    <row r="44" spans="1:6" ht="15.4" customHeight="1">
      <c r="A44" s="38" t="s">
        <v>159</v>
      </c>
      <c r="B44" s="155">
        <v>0</v>
      </c>
      <c r="C44" s="155">
        <v>0</v>
      </c>
      <c r="D44" s="38" t="s">
        <v>160</v>
      </c>
      <c r="E44" s="155">
        <v>2.5499999999999998</v>
      </c>
      <c r="F44" s="155">
        <v>3.12</v>
      </c>
    </row>
    <row r="45" spans="1:6" ht="15.4" customHeight="1">
      <c r="A45" s="38" t="s">
        <v>161</v>
      </c>
      <c r="B45" s="155">
        <v>68.180000000000007</v>
      </c>
      <c r="C45" s="155">
        <v>123.82</v>
      </c>
      <c r="D45" s="38" t="s">
        <v>162</v>
      </c>
      <c r="E45" s="155">
        <v>2.04</v>
      </c>
      <c r="F45" s="155">
        <v>0.78</v>
      </c>
    </row>
    <row r="46" spans="1:6" ht="15.4" customHeight="1">
      <c r="A46" s="38" t="s">
        <v>163</v>
      </c>
      <c r="B46" s="155">
        <v>0.36</v>
      </c>
      <c r="C46" s="155">
        <v>0.19</v>
      </c>
      <c r="D46" s="38" t="s">
        <v>164</v>
      </c>
      <c r="E46" s="155">
        <v>3.02</v>
      </c>
      <c r="F46" s="155">
        <v>0.83</v>
      </c>
    </row>
    <row r="47" spans="1:6" ht="15.4" customHeight="1">
      <c r="A47" s="38" t="s">
        <v>165</v>
      </c>
      <c r="B47" s="155">
        <v>0</v>
      </c>
      <c r="C47" s="155">
        <v>0</v>
      </c>
      <c r="D47" s="38" t="s">
        <v>166</v>
      </c>
      <c r="E47" s="155">
        <v>0</v>
      </c>
      <c r="F47" s="155">
        <v>0</v>
      </c>
    </row>
    <row r="48" spans="1:6" ht="15.4" customHeight="1">
      <c r="A48" s="38" t="s">
        <v>167</v>
      </c>
      <c r="B48" s="155">
        <v>0</v>
      </c>
      <c r="C48" s="155">
        <v>0</v>
      </c>
      <c r="D48" s="39" t="s">
        <v>168</v>
      </c>
      <c r="E48" s="156">
        <v>349.22</v>
      </c>
      <c r="F48" s="156">
        <v>381.31</v>
      </c>
    </row>
    <row r="49" spans="1:6" ht="15.4" customHeight="1">
      <c r="A49" s="38" t="s">
        <v>169</v>
      </c>
      <c r="B49" s="155">
        <v>26.23</v>
      </c>
      <c r="C49" s="155">
        <v>29.68</v>
      </c>
      <c r="D49" s="39" t="s">
        <v>170</v>
      </c>
      <c r="E49" s="156">
        <v>652.29</v>
      </c>
      <c r="F49" s="156">
        <v>660.65</v>
      </c>
    </row>
    <row r="50" spans="1:6" ht="15.4" customHeight="1">
      <c r="A50" s="38" t="s">
        <v>171</v>
      </c>
      <c r="B50" s="155">
        <v>4.2</v>
      </c>
      <c r="C50" s="155">
        <v>5.25</v>
      </c>
      <c r="D50" s="37" t="s">
        <v>172</v>
      </c>
      <c r="E50" s="154" t="s">
        <v>16</v>
      </c>
      <c r="F50" s="154" t="s">
        <v>16</v>
      </c>
    </row>
    <row r="51" spans="1:6" ht="15.4" customHeight="1">
      <c r="A51" s="38" t="s">
        <v>173</v>
      </c>
      <c r="B51" s="155">
        <v>0.16</v>
      </c>
      <c r="C51" s="155">
        <v>0</v>
      </c>
      <c r="D51" s="38" t="s">
        <v>174</v>
      </c>
      <c r="E51" s="155">
        <v>258.27999999999997</v>
      </c>
      <c r="F51" s="155">
        <v>132.69999999999999</v>
      </c>
    </row>
    <row r="52" spans="1:6" ht="15.4" customHeight="1">
      <c r="A52" s="38" t="s">
        <v>175</v>
      </c>
      <c r="B52" s="155">
        <v>0.82</v>
      </c>
      <c r="C52" s="155">
        <v>0.67</v>
      </c>
      <c r="D52" s="38" t="s">
        <v>176</v>
      </c>
      <c r="E52" s="155">
        <v>201.82</v>
      </c>
      <c r="F52" s="155">
        <v>74.569999999999993</v>
      </c>
    </row>
    <row r="53" spans="1:6" ht="15.4" customHeight="1">
      <c r="A53" s="38" t="s">
        <v>177</v>
      </c>
      <c r="B53" s="155">
        <v>0.13</v>
      </c>
      <c r="C53" s="155">
        <v>0.06</v>
      </c>
      <c r="D53" s="38" t="s">
        <v>178</v>
      </c>
      <c r="E53" s="155">
        <v>56.37</v>
      </c>
      <c r="F53" s="155">
        <v>58.05</v>
      </c>
    </row>
    <row r="54" spans="1:6" ht="15.4" customHeight="1">
      <c r="A54" s="38" t="s">
        <v>179</v>
      </c>
      <c r="B54" s="155">
        <v>11.36</v>
      </c>
      <c r="C54" s="155">
        <v>10.96</v>
      </c>
      <c r="D54" s="38" t="s">
        <v>180</v>
      </c>
      <c r="E54" s="155">
        <v>0</v>
      </c>
      <c r="F54" s="155">
        <v>0.01</v>
      </c>
    </row>
    <row r="55" spans="1:6" ht="15.4" customHeight="1">
      <c r="A55" s="38" t="s">
        <v>181</v>
      </c>
      <c r="B55" s="155">
        <v>0</v>
      </c>
      <c r="C55" s="155">
        <v>0</v>
      </c>
      <c r="D55" s="38" t="s">
        <v>182</v>
      </c>
      <c r="E55" s="155">
        <v>0.09</v>
      </c>
      <c r="F55" s="155">
        <v>0.08</v>
      </c>
    </row>
    <row r="56" spans="1:6" ht="15.4" customHeight="1">
      <c r="A56" s="39" t="s">
        <v>183</v>
      </c>
      <c r="B56" s="156">
        <v>569.38</v>
      </c>
      <c r="C56" s="156">
        <v>438.06</v>
      </c>
      <c r="D56" s="38" t="s">
        <v>184</v>
      </c>
      <c r="E56" s="155">
        <v>0</v>
      </c>
      <c r="F56" s="155">
        <v>0</v>
      </c>
    </row>
    <row r="57" spans="1:6" ht="15.4" customHeight="1">
      <c r="A57" s="38" t="s">
        <v>77</v>
      </c>
      <c r="B57" s="157"/>
      <c r="C57" s="157"/>
      <c r="D57" s="38" t="s">
        <v>185</v>
      </c>
      <c r="E57" s="155">
        <v>0</v>
      </c>
      <c r="F57" s="155">
        <v>0</v>
      </c>
    </row>
    <row r="58" spans="1:6" ht="15.4" customHeight="1">
      <c r="A58" s="38" t="s">
        <v>77</v>
      </c>
      <c r="B58" s="157"/>
      <c r="C58" s="157"/>
      <c r="D58" s="38" t="s">
        <v>186</v>
      </c>
      <c r="E58" s="155">
        <v>258.27999999999997</v>
      </c>
      <c r="F58" s="155">
        <v>132.69999999999999</v>
      </c>
    </row>
    <row r="59" spans="1:6" ht="15.4" customHeight="1">
      <c r="A59" s="38" t="s">
        <v>77</v>
      </c>
      <c r="B59" s="157"/>
      <c r="C59" s="157"/>
      <c r="D59" s="38" t="s">
        <v>187</v>
      </c>
      <c r="E59" s="155">
        <v>259.89999999999998</v>
      </c>
      <c r="F59" s="155">
        <v>218.17</v>
      </c>
    </row>
    <row r="60" spans="1:6" ht="15.4" customHeight="1">
      <c r="A60" s="38" t="s">
        <v>77</v>
      </c>
      <c r="B60" s="157"/>
      <c r="C60" s="157"/>
      <c r="D60" s="38" t="s">
        <v>188</v>
      </c>
      <c r="E60" s="155">
        <v>0</v>
      </c>
      <c r="F60" s="155">
        <v>0</v>
      </c>
    </row>
    <row r="61" spans="1:6" ht="15.4" customHeight="1">
      <c r="A61" s="38" t="s">
        <v>77</v>
      </c>
      <c r="B61" s="157"/>
      <c r="C61" s="157"/>
      <c r="D61" s="38" t="s">
        <v>189</v>
      </c>
      <c r="E61" s="155">
        <v>6.56</v>
      </c>
      <c r="F61" s="155">
        <v>2.46</v>
      </c>
    </row>
    <row r="62" spans="1:6" ht="15.4" customHeight="1">
      <c r="A62" s="38" t="s">
        <v>77</v>
      </c>
      <c r="B62" s="157"/>
      <c r="C62" s="157"/>
      <c r="D62" s="38" t="s">
        <v>190</v>
      </c>
      <c r="E62" s="155">
        <v>5.52</v>
      </c>
      <c r="F62" s="155">
        <v>4.91</v>
      </c>
    </row>
    <row r="63" spans="1:6" ht="15.4" customHeight="1">
      <c r="A63" s="38" t="s">
        <v>77</v>
      </c>
      <c r="B63" s="157"/>
      <c r="C63" s="157"/>
      <c r="D63" s="38" t="s">
        <v>191</v>
      </c>
      <c r="E63" s="155">
        <v>3.35</v>
      </c>
      <c r="F63" s="155">
        <v>3.39</v>
      </c>
    </row>
    <row r="64" spans="1:6" ht="15.4" customHeight="1">
      <c r="A64" s="38" t="s">
        <v>77</v>
      </c>
      <c r="B64" s="157"/>
      <c r="C64" s="157"/>
      <c r="D64" s="38" t="s">
        <v>192</v>
      </c>
      <c r="E64" s="155">
        <v>1.66</v>
      </c>
      <c r="F64" s="155">
        <v>1.33</v>
      </c>
    </row>
    <row r="65" spans="1:6" ht="15.4" customHeight="1">
      <c r="A65" s="38" t="s">
        <v>77</v>
      </c>
      <c r="B65" s="157"/>
      <c r="C65" s="157"/>
      <c r="D65" s="38" t="s">
        <v>193</v>
      </c>
      <c r="E65" s="155">
        <v>0.11</v>
      </c>
      <c r="F65" s="155">
        <v>0.1</v>
      </c>
    </row>
    <row r="66" spans="1:6" ht="15.4" customHeight="1">
      <c r="A66" s="38" t="s">
        <v>77</v>
      </c>
      <c r="B66" s="157"/>
      <c r="C66" s="157"/>
      <c r="D66" s="38" t="s">
        <v>194</v>
      </c>
      <c r="E66" s="155">
        <v>19.600000000000001</v>
      </c>
      <c r="F66" s="155">
        <v>20.309999999999999</v>
      </c>
    </row>
    <row r="67" spans="1:6" ht="15.4" customHeight="1">
      <c r="A67" s="38" t="s">
        <v>77</v>
      </c>
      <c r="B67" s="157"/>
      <c r="C67" s="157"/>
      <c r="D67" s="40" t="s">
        <v>195</v>
      </c>
      <c r="E67" s="155">
        <v>550</v>
      </c>
      <c r="F67" s="155">
        <v>378.67</v>
      </c>
    </row>
    <row r="68" spans="1:6" ht="15.4" customHeight="1">
      <c r="A68" s="38" t="s">
        <v>77</v>
      </c>
      <c r="B68" s="157"/>
      <c r="C68" s="157"/>
      <c r="D68" s="38" t="s">
        <v>196</v>
      </c>
      <c r="E68" s="155">
        <v>2.2599999999999998</v>
      </c>
      <c r="F68" s="155">
        <v>0.76</v>
      </c>
    </row>
    <row r="69" spans="1:6" ht="15.4" customHeight="1">
      <c r="A69" s="38" t="s">
        <v>77</v>
      </c>
      <c r="B69" s="157"/>
      <c r="C69" s="157"/>
      <c r="D69" s="39" t="s">
        <v>197</v>
      </c>
      <c r="E69" s="156">
        <v>552.26</v>
      </c>
      <c r="F69" s="156">
        <v>379.43</v>
      </c>
    </row>
    <row r="70" spans="1:6" ht="15.4" customHeight="1">
      <c r="A70" s="39" t="s">
        <v>198</v>
      </c>
      <c r="B70" s="156">
        <v>1204.55</v>
      </c>
      <c r="C70" s="156">
        <v>1040.07</v>
      </c>
      <c r="D70" s="39" t="s">
        <v>199</v>
      </c>
      <c r="E70" s="156">
        <v>1204.55</v>
      </c>
      <c r="F70" s="156">
        <v>1040.07</v>
      </c>
    </row>
    <row r="71" spans="1:6" ht="22.5" customHeight="1">
      <c r="A71" s="183" t="s">
        <v>200</v>
      </c>
      <c r="B71" s="183" t="s">
        <v>77</v>
      </c>
      <c r="C71" s="183" t="s">
        <v>77</v>
      </c>
      <c r="D71" s="183" t="s">
        <v>77</v>
      </c>
      <c r="E71" s="183" t="s">
        <v>77</v>
      </c>
      <c r="F71" s="183" t="s">
        <v>77</v>
      </c>
    </row>
  </sheetData>
  <mergeCells count="2">
    <mergeCell ref="A2:F2"/>
    <mergeCell ref="A71:F71"/>
  </mergeCells>
  <phoneticPr fontId="38" type="noConversion"/>
  <pageMargins left="0.74803149606299202" right="0.74803149606299202" top="0.78740157480314998" bottom="0.59055118110236204" header="0.31496062992126" footer="0.118110236220472"/>
  <pageSetup paperSize="9" scale="65"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showZeros="0" zoomScale="85" zoomScaleNormal="85" workbookViewId="0">
      <selection activeCell="D30" sqref="D30"/>
    </sheetView>
  </sheetViews>
  <sheetFormatPr defaultColWidth="9" defaultRowHeight="13.5"/>
  <cols>
    <col min="1" max="1" width="50" customWidth="1"/>
    <col min="2" max="10" width="13" customWidth="1"/>
  </cols>
  <sheetData>
    <row r="1" spans="1:10" ht="15.75">
      <c r="A1" s="9" t="s">
        <v>629</v>
      </c>
    </row>
    <row r="2" spans="1:10" ht="28.5" customHeight="1">
      <c r="A2" s="187" t="s">
        <v>624</v>
      </c>
      <c r="B2" s="187"/>
      <c r="C2" s="187"/>
      <c r="D2" s="187"/>
      <c r="E2" s="187"/>
      <c r="F2" s="187"/>
      <c r="G2" s="187"/>
      <c r="H2" s="187"/>
      <c r="I2" s="187"/>
      <c r="J2" s="187"/>
    </row>
    <row r="3" spans="1:10" ht="15">
      <c r="A3" s="20" t="s">
        <v>206</v>
      </c>
      <c r="B3" s="21"/>
      <c r="C3" s="21"/>
      <c r="D3" s="21"/>
      <c r="E3" s="21"/>
      <c r="F3" s="21"/>
      <c r="G3" s="21"/>
      <c r="H3" s="188" t="s">
        <v>204</v>
      </c>
      <c r="I3" s="188"/>
      <c r="J3" s="188"/>
    </row>
    <row r="4" spans="1:10" ht="24" customHeight="1">
      <c r="A4" s="189" t="s">
        <v>207</v>
      </c>
      <c r="B4" s="189" t="s">
        <v>208</v>
      </c>
      <c r="C4" s="189"/>
      <c r="D4" s="189"/>
      <c r="E4" s="189"/>
      <c r="F4" s="189"/>
      <c r="G4" s="189"/>
      <c r="H4" s="189"/>
      <c r="I4" s="189"/>
      <c r="J4" s="189"/>
    </row>
    <row r="5" spans="1:10" ht="24.75" customHeight="1">
      <c r="A5" s="189"/>
      <c r="B5" s="191" t="s">
        <v>209</v>
      </c>
      <c r="C5" s="190" t="s">
        <v>210</v>
      </c>
      <c r="D5" s="190"/>
      <c r="E5" s="190" t="s">
        <v>211</v>
      </c>
      <c r="F5" s="190" t="s">
        <v>212</v>
      </c>
      <c r="G5" s="190" t="s">
        <v>213</v>
      </c>
      <c r="H5" s="190" t="s">
        <v>214</v>
      </c>
      <c r="I5" s="190" t="s">
        <v>215</v>
      </c>
      <c r="J5" s="190" t="s">
        <v>216</v>
      </c>
    </row>
    <row r="6" spans="1:10" ht="37.5" customHeight="1">
      <c r="A6" s="189"/>
      <c r="B6" s="191"/>
      <c r="C6" s="22" t="s">
        <v>217</v>
      </c>
      <c r="D6" s="23" t="s">
        <v>218</v>
      </c>
      <c r="E6" s="190"/>
      <c r="F6" s="190"/>
      <c r="G6" s="190"/>
      <c r="H6" s="190"/>
      <c r="I6" s="190"/>
      <c r="J6" s="190"/>
    </row>
    <row r="7" spans="1:10" ht="24" customHeight="1">
      <c r="A7" s="24" t="s">
        <v>203</v>
      </c>
      <c r="B7" s="25">
        <f>B8+B16</f>
        <v>920.44</v>
      </c>
      <c r="C7" s="25">
        <f t="shared" ref="C7:J7" si="0">C8+C16</f>
        <v>435.65</v>
      </c>
      <c r="D7" s="25">
        <f t="shared" si="0"/>
        <v>75.75</v>
      </c>
      <c r="E7" s="25">
        <f t="shared" si="0"/>
        <v>147.97</v>
      </c>
      <c r="F7" s="25">
        <f t="shared" si="0"/>
        <v>13.84</v>
      </c>
      <c r="G7" s="25">
        <f t="shared" si="0"/>
        <v>234.45</v>
      </c>
      <c r="H7" s="25">
        <f t="shared" si="0"/>
        <v>1.92</v>
      </c>
      <c r="I7" s="25">
        <f t="shared" si="0"/>
        <v>84.02</v>
      </c>
      <c r="J7" s="25">
        <f t="shared" si="0"/>
        <v>2.59</v>
      </c>
    </row>
    <row r="8" spans="1:10" ht="24" customHeight="1">
      <c r="A8" s="26" t="s">
        <v>219</v>
      </c>
      <c r="B8" s="27">
        <f>C8+SUM(E8:J8)</f>
        <v>574.57000000000005</v>
      </c>
      <c r="C8" s="27">
        <f t="shared" ref="C8:J8" si="1">SUM(C9:C15)</f>
        <v>316.88</v>
      </c>
      <c r="D8" s="27">
        <f t="shared" si="1"/>
        <v>52.24</v>
      </c>
      <c r="E8" s="27">
        <f t="shared" si="1"/>
        <v>28.99</v>
      </c>
      <c r="F8" s="27">
        <f t="shared" si="1"/>
        <v>2.17</v>
      </c>
      <c r="G8" s="27">
        <f t="shared" si="1"/>
        <v>190.29</v>
      </c>
      <c r="H8" s="27">
        <f t="shared" si="1"/>
        <v>0</v>
      </c>
      <c r="I8" s="27">
        <f t="shared" si="1"/>
        <v>35.57</v>
      </c>
      <c r="J8" s="27">
        <f t="shared" si="1"/>
        <v>0.67</v>
      </c>
    </row>
    <row r="9" spans="1:10" ht="24" customHeight="1">
      <c r="A9" s="26" t="s">
        <v>220</v>
      </c>
      <c r="B9" s="27">
        <f t="shared" ref="B9:B25" si="2">C9+SUM(E9:J9)</f>
        <v>7.48</v>
      </c>
      <c r="C9" s="27">
        <v>3.91</v>
      </c>
      <c r="D9" s="27">
        <v>0.75</v>
      </c>
      <c r="E9" s="27">
        <v>1.2</v>
      </c>
      <c r="F9" s="27">
        <v>0.09</v>
      </c>
      <c r="G9" s="27">
        <v>2.2799999999999998</v>
      </c>
      <c r="H9" s="27">
        <v>0</v>
      </c>
      <c r="I9" s="27">
        <v>0</v>
      </c>
      <c r="J9" s="27">
        <v>0</v>
      </c>
    </row>
    <row r="10" spans="1:10" ht="24" customHeight="1">
      <c r="A10" s="26" t="s">
        <v>221</v>
      </c>
      <c r="B10" s="27">
        <f t="shared" si="2"/>
        <v>541.80999999999995</v>
      </c>
      <c r="C10" s="27">
        <v>304.26</v>
      </c>
      <c r="D10" s="27">
        <v>48.66</v>
      </c>
      <c r="E10" s="27">
        <v>18.27</v>
      </c>
      <c r="F10" s="27">
        <v>1.23</v>
      </c>
      <c r="G10" s="27">
        <v>182.08</v>
      </c>
      <c r="H10" s="27">
        <v>0</v>
      </c>
      <c r="I10" s="27">
        <v>35.56</v>
      </c>
      <c r="J10" s="27">
        <v>0.41</v>
      </c>
    </row>
    <row r="11" spans="1:10" ht="24" customHeight="1">
      <c r="A11" s="26" t="s">
        <v>222</v>
      </c>
      <c r="B11" s="27">
        <f t="shared" si="2"/>
        <v>0.63</v>
      </c>
      <c r="C11" s="27">
        <v>0.42</v>
      </c>
      <c r="D11" s="27">
        <v>0.05</v>
      </c>
      <c r="E11" s="27">
        <v>0.21</v>
      </c>
      <c r="F11" s="27">
        <v>0</v>
      </c>
      <c r="G11" s="27">
        <v>0</v>
      </c>
      <c r="H11" s="27">
        <v>0</v>
      </c>
      <c r="I11" s="27">
        <v>0</v>
      </c>
      <c r="J11" s="27">
        <v>0</v>
      </c>
    </row>
    <row r="12" spans="1:10" ht="24" customHeight="1">
      <c r="A12" s="26" t="s">
        <v>223</v>
      </c>
      <c r="B12" s="27">
        <f t="shared" si="2"/>
        <v>0.75</v>
      </c>
      <c r="C12" s="27">
        <v>0.46</v>
      </c>
      <c r="D12" s="27">
        <v>0.04</v>
      </c>
      <c r="E12" s="27">
        <v>0.28000000000000003</v>
      </c>
      <c r="F12" s="27">
        <v>0.01</v>
      </c>
      <c r="G12" s="27">
        <v>0</v>
      </c>
      <c r="H12" s="27">
        <v>0</v>
      </c>
      <c r="I12" s="27">
        <v>0</v>
      </c>
      <c r="J12" s="27">
        <v>0</v>
      </c>
    </row>
    <row r="13" spans="1:10" ht="24" customHeight="1">
      <c r="A13" s="26" t="s">
        <v>224</v>
      </c>
      <c r="B13" s="27">
        <f t="shared" si="2"/>
        <v>1.1599999999999999</v>
      </c>
      <c r="C13" s="27">
        <v>0.73</v>
      </c>
      <c r="D13" s="27">
        <v>0.18</v>
      </c>
      <c r="E13" s="27">
        <v>0.2</v>
      </c>
      <c r="F13" s="27">
        <v>0.01</v>
      </c>
      <c r="G13" s="27">
        <v>0.21</v>
      </c>
      <c r="H13" s="27">
        <v>0</v>
      </c>
      <c r="I13" s="27">
        <v>0</v>
      </c>
      <c r="J13" s="27">
        <v>0.01</v>
      </c>
    </row>
    <row r="14" spans="1:10" ht="24" customHeight="1">
      <c r="A14" s="26" t="s">
        <v>225</v>
      </c>
      <c r="B14" s="27">
        <f t="shared" si="2"/>
        <v>0.05</v>
      </c>
      <c r="C14" s="27">
        <v>0.04</v>
      </c>
      <c r="D14" s="27">
        <v>0.01</v>
      </c>
      <c r="E14" s="27">
        <v>0.01</v>
      </c>
      <c r="F14" s="27">
        <v>0</v>
      </c>
      <c r="G14" s="27">
        <v>0</v>
      </c>
      <c r="H14" s="27">
        <v>0</v>
      </c>
      <c r="I14" s="27">
        <v>0</v>
      </c>
      <c r="J14" s="27">
        <v>0</v>
      </c>
    </row>
    <row r="15" spans="1:10" ht="24" customHeight="1">
      <c r="A15" s="26" t="s">
        <v>226</v>
      </c>
      <c r="B15" s="27">
        <f t="shared" si="2"/>
        <v>22.69</v>
      </c>
      <c r="C15" s="27">
        <v>7.06</v>
      </c>
      <c r="D15" s="27">
        <v>2.5499999999999998</v>
      </c>
      <c r="E15" s="27">
        <v>8.82</v>
      </c>
      <c r="F15" s="27">
        <v>0.83</v>
      </c>
      <c r="G15" s="27">
        <v>5.72</v>
      </c>
      <c r="H15" s="27">
        <v>0</v>
      </c>
      <c r="I15" s="27">
        <v>0.01</v>
      </c>
      <c r="J15" s="27">
        <v>0.25</v>
      </c>
    </row>
    <row r="16" spans="1:10" ht="24" customHeight="1">
      <c r="A16" s="26" t="s">
        <v>227</v>
      </c>
      <c r="B16" s="27">
        <f t="shared" si="2"/>
        <v>345.87</v>
      </c>
      <c r="C16" s="27">
        <f t="shared" ref="C16:J16" si="3">SUM(C17:C25)</f>
        <v>118.77</v>
      </c>
      <c r="D16" s="27">
        <f t="shared" si="3"/>
        <v>23.51</v>
      </c>
      <c r="E16" s="27">
        <f t="shared" si="3"/>
        <v>118.98</v>
      </c>
      <c r="F16" s="27">
        <f t="shared" si="3"/>
        <v>11.67</v>
      </c>
      <c r="G16" s="27">
        <f t="shared" si="3"/>
        <v>44.16</v>
      </c>
      <c r="H16" s="27">
        <f t="shared" si="3"/>
        <v>1.92</v>
      </c>
      <c r="I16" s="27">
        <f t="shared" si="3"/>
        <v>48.45</v>
      </c>
      <c r="J16" s="27">
        <f t="shared" si="3"/>
        <v>1.92</v>
      </c>
    </row>
    <row r="17" spans="1:10" ht="24" customHeight="1">
      <c r="A17" s="26" t="s">
        <v>228</v>
      </c>
      <c r="B17" s="27">
        <f t="shared" si="2"/>
        <v>6.19</v>
      </c>
      <c r="C17" s="27">
        <v>3.2</v>
      </c>
      <c r="D17" s="27">
        <v>0.86</v>
      </c>
      <c r="E17" s="27">
        <v>1.34</v>
      </c>
      <c r="F17" s="27">
        <v>0.27</v>
      </c>
      <c r="G17" s="27">
        <v>0.88</v>
      </c>
      <c r="H17" s="27">
        <v>0</v>
      </c>
      <c r="I17" s="27">
        <v>0</v>
      </c>
      <c r="J17" s="27">
        <v>0.5</v>
      </c>
    </row>
    <row r="18" spans="1:10" ht="24" customHeight="1">
      <c r="A18" s="26" t="s">
        <v>229</v>
      </c>
      <c r="B18" s="27">
        <f t="shared" si="2"/>
        <v>51.07</v>
      </c>
      <c r="C18" s="27">
        <v>1.42</v>
      </c>
      <c r="D18" s="27">
        <v>0.21</v>
      </c>
      <c r="E18" s="27">
        <v>0.88</v>
      </c>
      <c r="F18" s="27">
        <v>0.1</v>
      </c>
      <c r="G18" s="27">
        <v>0.66</v>
      </c>
      <c r="H18" s="27">
        <v>0</v>
      </c>
      <c r="I18" s="27">
        <v>47.73</v>
      </c>
      <c r="J18" s="27">
        <v>0.28000000000000003</v>
      </c>
    </row>
    <row r="19" spans="1:10" ht="24" customHeight="1">
      <c r="A19" s="26" t="s">
        <v>230</v>
      </c>
      <c r="B19" s="27">
        <f t="shared" si="2"/>
        <v>2.52</v>
      </c>
      <c r="C19" s="27">
        <v>0.86</v>
      </c>
      <c r="D19" s="27">
        <v>0.4</v>
      </c>
      <c r="E19" s="27">
        <v>1.07</v>
      </c>
      <c r="F19" s="27">
        <v>0.05</v>
      </c>
      <c r="G19" s="27">
        <v>0.53</v>
      </c>
      <c r="H19" s="27">
        <v>0.01</v>
      </c>
      <c r="I19" s="27">
        <v>0</v>
      </c>
      <c r="J19" s="27">
        <v>0</v>
      </c>
    </row>
    <row r="20" spans="1:10" ht="24" customHeight="1">
      <c r="A20" s="26" t="s">
        <v>231</v>
      </c>
      <c r="B20" s="27">
        <f t="shared" si="2"/>
        <v>18.07</v>
      </c>
      <c r="C20" s="27">
        <v>8.93</v>
      </c>
      <c r="D20" s="27">
        <v>1.6</v>
      </c>
      <c r="E20" s="27">
        <v>1.53</v>
      </c>
      <c r="F20" s="27">
        <v>0.08</v>
      </c>
      <c r="G20" s="27">
        <v>7.35</v>
      </c>
      <c r="H20" s="27">
        <v>0</v>
      </c>
      <c r="I20" s="27">
        <v>0.17</v>
      </c>
      <c r="J20" s="27">
        <v>0.01</v>
      </c>
    </row>
    <row r="21" spans="1:10" ht="24" customHeight="1">
      <c r="A21" s="26" t="s">
        <v>232</v>
      </c>
      <c r="B21" s="27">
        <f t="shared" si="2"/>
        <v>111.04</v>
      </c>
      <c r="C21" s="27">
        <v>22.78</v>
      </c>
      <c r="D21" s="27">
        <v>5.05</v>
      </c>
      <c r="E21" s="27">
        <v>68.819999999999993</v>
      </c>
      <c r="F21" s="27">
        <v>6.34</v>
      </c>
      <c r="G21" s="27">
        <v>12.72</v>
      </c>
      <c r="H21" s="27">
        <v>0.03</v>
      </c>
      <c r="I21" s="27">
        <v>0.32</v>
      </c>
      <c r="J21" s="27">
        <v>0.03</v>
      </c>
    </row>
    <row r="22" spans="1:10" ht="24" customHeight="1">
      <c r="A22" s="26" t="s">
        <v>233</v>
      </c>
      <c r="B22" s="27">
        <f t="shared" si="2"/>
        <v>94.46</v>
      </c>
      <c r="C22" s="27">
        <v>39.22</v>
      </c>
      <c r="D22" s="27">
        <v>10.8</v>
      </c>
      <c r="E22" s="27">
        <v>36.590000000000003</v>
      </c>
      <c r="F22" s="27">
        <v>3.57</v>
      </c>
      <c r="G22" s="27">
        <v>12.95</v>
      </c>
      <c r="H22" s="27">
        <v>1.82</v>
      </c>
      <c r="I22" s="27">
        <v>0</v>
      </c>
      <c r="J22" s="27">
        <v>0.31</v>
      </c>
    </row>
    <row r="23" spans="1:10" ht="24" customHeight="1">
      <c r="A23" s="26" t="s">
        <v>234</v>
      </c>
      <c r="B23" s="27">
        <f t="shared" si="2"/>
        <v>18.989999999999998</v>
      </c>
      <c r="C23" s="27">
        <v>4.78</v>
      </c>
      <c r="D23" s="27">
        <v>0.41</v>
      </c>
      <c r="E23" s="27">
        <v>5.48</v>
      </c>
      <c r="F23" s="27">
        <v>1.17</v>
      </c>
      <c r="G23" s="27">
        <v>7.3</v>
      </c>
      <c r="H23" s="27">
        <v>0.05</v>
      </c>
      <c r="I23" s="27">
        <v>0.21</v>
      </c>
      <c r="J23" s="27">
        <v>0</v>
      </c>
    </row>
    <row r="24" spans="1:10" ht="24" customHeight="1">
      <c r="A24" s="26" t="s">
        <v>235</v>
      </c>
      <c r="B24" s="27">
        <f t="shared" si="2"/>
        <v>39.909999999999997</v>
      </c>
      <c r="C24" s="27">
        <v>35.74</v>
      </c>
      <c r="D24" s="27">
        <v>4.0199999999999996</v>
      </c>
      <c r="E24" s="27">
        <v>2.39</v>
      </c>
      <c r="F24" s="27">
        <v>0.08</v>
      </c>
      <c r="G24" s="27">
        <v>1.69</v>
      </c>
      <c r="H24" s="27">
        <v>0</v>
      </c>
      <c r="I24" s="27">
        <v>0</v>
      </c>
      <c r="J24" s="27">
        <v>0.01</v>
      </c>
    </row>
    <row r="25" spans="1:10" ht="24" customHeight="1">
      <c r="A25" s="26" t="s">
        <v>236</v>
      </c>
      <c r="B25" s="27">
        <f t="shared" si="2"/>
        <v>3.62</v>
      </c>
      <c r="C25" s="27">
        <v>1.84</v>
      </c>
      <c r="D25" s="27">
        <v>0.16</v>
      </c>
      <c r="E25" s="27">
        <v>0.88</v>
      </c>
      <c r="F25" s="27">
        <v>0.01</v>
      </c>
      <c r="G25" s="27">
        <v>0.08</v>
      </c>
      <c r="H25" s="27">
        <v>0.01</v>
      </c>
      <c r="I25" s="27">
        <v>0.02</v>
      </c>
      <c r="J25" s="27">
        <v>0.78</v>
      </c>
    </row>
    <row r="27" spans="1:10" ht="15.75">
      <c r="A27" s="28"/>
    </row>
  </sheetData>
  <mergeCells count="12">
    <mergeCell ref="A2:J2"/>
    <mergeCell ref="H3:J3"/>
    <mergeCell ref="B4:J4"/>
    <mergeCell ref="C5:D5"/>
    <mergeCell ref="A4:A6"/>
    <mergeCell ref="B5:B6"/>
    <mergeCell ref="E5:E6"/>
    <mergeCell ref="F5:F6"/>
    <mergeCell ref="G5:G6"/>
    <mergeCell ref="H5:H6"/>
    <mergeCell ref="I5:I6"/>
    <mergeCell ref="J5:J6"/>
  </mergeCells>
  <phoneticPr fontId="38" type="noConversion"/>
  <pageMargins left="0.70866141732283505" right="0.70866141732283505" top="0.74803149606299202" bottom="0.74803149606299202" header="0.31496062992126" footer="0.31496062992126"/>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showZeros="0" zoomScale="85" zoomScaleNormal="85" workbookViewId="0">
      <selection activeCell="M10" sqref="M10"/>
    </sheetView>
  </sheetViews>
  <sheetFormatPr defaultColWidth="9" defaultRowHeight="13.5"/>
  <cols>
    <col min="1" max="1" width="35.25" customWidth="1"/>
    <col min="2" max="2" width="7.875" customWidth="1"/>
    <col min="3" max="3" width="9.5" customWidth="1"/>
    <col min="4" max="4" width="9.625" customWidth="1"/>
    <col min="5" max="5" width="7.875" customWidth="1"/>
    <col min="6" max="7" width="9.5" customWidth="1"/>
  </cols>
  <sheetData>
    <row r="1" spans="1:7" ht="15.75">
      <c r="A1" s="9" t="s">
        <v>630</v>
      </c>
    </row>
    <row r="2" spans="1:7" ht="24">
      <c r="A2" s="192" t="s">
        <v>692</v>
      </c>
      <c r="B2" s="192"/>
      <c r="C2" s="192"/>
      <c r="D2" s="192"/>
      <c r="E2" s="192"/>
      <c r="F2" s="192"/>
      <c r="G2" s="192"/>
    </row>
    <row r="3" spans="1:7" ht="15.75" customHeight="1">
      <c r="A3" s="10"/>
      <c r="B3" s="10"/>
      <c r="C3" s="10"/>
      <c r="D3" s="10"/>
      <c r="E3" s="10"/>
      <c r="F3" s="10"/>
      <c r="G3" s="10"/>
    </row>
    <row r="4" spans="1:7" ht="15.75">
      <c r="A4" s="11" t="s">
        <v>201</v>
      </c>
      <c r="B4" s="12"/>
      <c r="C4" s="12"/>
      <c r="D4" s="12"/>
      <c r="E4" s="12"/>
      <c r="F4" s="12"/>
      <c r="G4" s="13" t="s">
        <v>202</v>
      </c>
    </row>
    <row r="5" spans="1:7" ht="22.5" customHeight="1">
      <c r="A5" s="193" t="s">
        <v>237</v>
      </c>
      <c r="B5" s="193" t="s">
        <v>238</v>
      </c>
      <c r="C5" s="193"/>
      <c r="D5" s="193"/>
      <c r="E5" s="194" t="s">
        <v>239</v>
      </c>
      <c r="F5" s="194"/>
      <c r="G5" s="194"/>
    </row>
    <row r="6" spans="1:7" ht="22.5" customHeight="1">
      <c r="A6" s="193"/>
      <c r="B6" s="14" t="s">
        <v>205</v>
      </c>
      <c r="C6" s="14" t="s">
        <v>240</v>
      </c>
      <c r="D6" s="14" t="s">
        <v>241</v>
      </c>
      <c r="E6" s="14" t="s">
        <v>205</v>
      </c>
      <c r="F6" s="14" t="s">
        <v>240</v>
      </c>
      <c r="G6" s="14" t="s">
        <v>241</v>
      </c>
    </row>
    <row r="7" spans="1:7" ht="23.25" customHeight="1">
      <c r="A7" s="15" t="s">
        <v>242</v>
      </c>
      <c r="B7" s="16">
        <f>SUM(C7:D7)</f>
        <v>0.35</v>
      </c>
      <c r="C7" s="16">
        <f>C8+C23</f>
        <v>0.09</v>
      </c>
      <c r="D7" s="16">
        <f>D8+D23</f>
        <v>0.26</v>
      </c>
      <c r="E7" s="16">
        <f>SUM(F7:G7)</f>
        <v>0.37</v>
      </c>
      <c r="F7" s="16">
        <f>F8+F23</f>
        <v>0.1</v>
      </c>
      <c r="G7" s="16">
        <f>G8+G23</f>
        <v>0.27</v>
      </c>
    </row>
    <row r="8" spans="1:7" ht="23.25" customHeight="1">
      <c r="A8" s="17" t="s">
        <v>243</v>
      </c>
      <c r="B8" s="18">
        <f t="shared" ref="B8:B29" si="0">SUM(C8:D8)</f>
        <v>0.31</v>
      </c>
      <c r="C8" s="18">
        <f>C9+C10+C18+C20+C21+C22</f>
        <v>0.09</v>
      </c>
      <c r="D8" s="18">
        <f>D9+D10+D18+D20+D21+D22</f>
        <v>0.22</v>
      </c>
      <c r="E8" s="18">
        <f t="shared" ref="E8:E29" si="1">SUM(F8:G8)</f>
        <v>0.34</v>
      </c>
      <c r="F8" s="18">
        <f>F9+F10+F18+F20+F21+F22</f>
        <v>0.1</v>
      </c>
      <c r="G8" s="18">
        <f>G9+G10+G18+G20+G21+G22</f>
        <v>0.24</v>
      </c>
    </row>
    <row r="9" spans="1:7" ht="23.25" customHeight="1">
      <c r="A9" s="17" t="s">
        <v>244</v>
      </c>
      <c r="B9" s="18">
        <f t="shared" si="0"/>
        <v>0</v>
      </c>
      <c r="C9" s="18">
        <v>0</v>
      </c>
      <c r="D9" s="18">
        <v>0</v>
      </c>
      <c r="E9" s="18">
        <f t="shared" si="1"/>
        <v>0</v>
      </c>
      <c r="F9" s="18">
        <v>0</v>
      </c>
      <c r="G9" s="18">
        <v>0</v>
      </c>
    </row>
    <row r="10" spans="1:7" ht="23.25" customHeight="1">
      <c r="A10" s="17" t="s">
        <v>245</v>
      </c>
      <c r="B10" s="18">
        <f t="shared" si="0"/>
        <v>0.24</v>
      </c>
      <c r="C10" s="18">
        <f>C11+SUM(C13:C17)</f>
        <v>0.05</v>
      </c>
      <c r="D10" s="18">
        <f>D11+SUM(D13:D17)</f>
        <v>0.19</v>
      </c>
      <c r="E10" s="18">
        <f t="shared" si="1"/>
        <v>0.23</v>
      </c>
      <c r="F10" s="18">
        <f>F11+SUM(F13:F17)</f>
        <v>0.05</v>
      </c>
      <c r="G10" s="18">
        <f>G11+SUM(G13:G17)</f>
        <v>0.18</v>
      </c>
    </row>
    <row r="11" spans="1:7" ht="23.25" customHeight="1">
      <c r="A11" s="17" t="s">
        <v>246</v>
      </c>
      <c r="B11" s="18">
        <f t="shared" si="0"/>
        <v>0.24</v>
      </c>
      <c r="C11" s="18">
        <v>0.05</v>
      </c>
      <c r="D11" s="18">
        <v>0.19</v>
      </c>
      <c r="E11" s="18">
        <f t="shared" si="1"/>
        <v>0.23</v>
      </c>
      <c r="F11" s="18">
        <v>0.05</v>
      </c>
      <c r="G11" s="18">
        <v>0.18</v>
      </c>
    </row>
    <row r="12" spans="1:7" ht="23.25" customHeight="1">
      <c r="A12" s="17" t="s">
        <v>247</v>
      </c>
      <c r="B12" s="18">
        <f t="shared" si="0"/>
        <v>0.24</v>
      </c>
      <c r="C12" s="18">
        <v>0.05</v>
      </c>
      <c r="D12" s="18">
        <v>0.19</v>
      </c>
      <c r="E12" s="18">
        <f t="shared" si="1"/>
        <v>0.21</v>
      </c>
      <c r="F12" s="18">
        <v>0.05</v>
      </c>
      <c r="G12" s="18">
        <v>0.16</v>
      </c>
    </row>
    <row r="13" spans="1:7" ht="23.25" customHeight="1">
      <c r="A13" s="17" t="s">
        <v>248</v>
      </c>
      <c r="B13" s="18">
        <f t="shared" si="0"/>
        <v>0</v>
      </c>
      <c r="C13" s="18">
        <v>0</v>
      </c>
      <c r="D13" s="18">
        <v>0</v>
      </c>
      <c r="E13" s="18">
        <f t="shared" si="1"/>
        <v>0</v>
      </c>
      <c r="F13" s="18">
        <v>0</v>
      </c>
      <c r="G13" s="18">
        <v>0</v>
      </c>
    </row>
    <row r="14" spans="1:7" ht="23.25" customHeight="1">
      <c r="A14" s="17" t="s">
        <v>249</v>
      </c>
      <c r="B14" s="18">
        <f t="shared" si="0"/>
        <v>0</v>
      </c>
      <c r="C14" s="18">
        <v>0</v>
      </c>
      <c r="D14" s="18">
        <v>0</v>
      </c>
      <c r="E14" s="18">
        <f t="shared" si="1"/>
        <v>0</v>
      </c>
      <c r="F14" s="18">
        <v>0</v>
      </c>
      <c r="G14" s="18">
        <v>0</v>
      </c>
    </row>
    <row r="15" spans="1:7" ht="23.25" customHeight="1">
      <c r="A15" s="17" t="s">
        <v>250</v>
      </c>
      <c r="B15" s="18">
        <f t="shared" si="0"/>
        <v>0</v>
      </c>
      <c r="C15" s="18">
        <v>0</v>
      </c>
      <c r="D15" s="18">
        <v>0</v>
      </c>
      <c r="E15" s="18">
        <f t="shared" si="1"/>
        <v>0</v>
      </c>
      <c r="F15" s="18">
        <v>0</v>
      </c>
      <c r="G15" s="18">
        <v>0</v>
      </c>
    </row>
    <row r="16" spans="1:7" ht="23.25" customHeight="1">
      <c r="A16" s="17" t="s">
        <v>251</v>
      </c>
      <c r="B16" s="18">
        <f t="shared" si="0"/>
        <v>0</v>
      </c>
      <c r="C16" s="18">
        <v>0</v>
      </c>
      <c r="D16" s="18">
        <v>0</v>
      </c>
      <c r="E16" s="18">
        <f t="shared" si="1"/>
        <v>0</v>
      </c>
      <c r="F16" s="18">
        <v>0</v>
      </c>
      <c r="G16" s="18">
        <v>0</v>
      </c>
    </row>
    <row r="17" spans="1:7" ht="23.25" customHeight="1">
      <c r="A17" s="17" t="s">
        <v>252</v>
      </c>
      <c r="B17" s="18">
        <f t="shared" si="0"/>
        <v>0</v>
      </c>
      <c r="C17" s="18">
        <v>0</v>
      </c>
      <c r="D17" s="18">
        <v>0</v>
      </c>
      <c r="E17" s="18">
        <f t="shared" si="1"/>
        <v>0</v>
      </c>
      <c r="F17" s="18">
        <v>0</v>
      </c>
      <c r="G17" s="18">
        <v>0</v>
      </c>
    </row>
    <row r="18" spans="1:7" ht="23.25" customHeight="1">
      <c r="A18" s="17" t="s">
        <v>253</v>
      </c>
      <c r="B18" s="18">
        <f t="shared" si="0"/>
        <v>0.02</v>
      </c>
      <c r="C18" s="18">
        <v>0.01</v>
      </c>
      <c r="D18" s="18">
        <v>0.01</v>
      </c>
      <c r="E18" s="18">
        <f t="shared" si="1"/>
        <v>0.02</v>
      </c>
      <c r="F18" s="18">
        <v>0.02</v>
      </c>
      <c r="G18" s="18">
        <v>0</v>
      </c>
    </row>
    <row r="19" spans="1:7" ht="23.25" customHeight="1">
      <c r="A19" s="17" t="s">
        <v>254</v>
      </c>
      <c r="B19" s="18">
        <f t="shared" si="0"/>
        <v>0.02</v>
      </c>
      <c r="C19" s="18">
        <v>0.01</v>
      </c>
      <c r="D19" s="18">
        <v>0.01</v>
      </c>
      <c r="E19" s="18">
        <f t="shared" si="1"/>
        <v>0.02</v>
      </c>
      <c r="F19" s="18">
        <v>0.02</v>
      </c>
      <c r="G19" s="18">
        <v>0</v>
      </c>
    </row>
    <row r="20" spans="1:7" ht="23.25" customHeight="1">
      <c r="A20" s="17" t="s">
        <v>255</v>
      </c>
      <c r="B20" s="18">
        <f t="shared" si="0"/>
        <v>0</v>
      </c>
      <c r="C20" s="18">
        <v>0</v>
      </c>
      <c r="D20" s="18">
        <v>0</v>
      </c>
      <c r="E20" s="18">
        <f t="shared" si="1"/>
        <v>0</v>
      </c>
      <c r="F20" s="18">
        <v>0</v>
      </c>
      <c r="G20" s="18">
        <v>0</v>
      </c>
    </row>
    <row r="21" spans="1:7" ht="23.25" customHeight="1">
      <c r="A21" s="17" t="s">
        <v>256</v>
      </c>
      <c r="B21" s="18">
        <f t="shared" si="0"/>
        <v>0.01</v>
      </c>
      <c r="C21" s="18">
        <v>0.01</v>
      </c>
      <c r="D21" s="18">
        <v>0</v>
      </c>
      <c r="E21" s="18">
        <f t="shared" si="1"/>
        <v>0</v>
      </c>
      <c r="F21" s="18">
        <v>0</v>
      </c>
      <c r="G21" s="18">
        <v>0</v>
      </c>
    </row>
    <row r="22" spans="1:7" ht="23.25" customHeight="1">
      <c r="A22" s="17" t="s">
        <v>257</v>
      </c>
      <c r="B22" s="18">
        <f t="shared" si="0"/>
        <v>0.04</v>
      </c>
      <c r="C22" s="18">
        <v>0.02</v>
      </c>
      <c r="D22" s="18">
        <v>0.02</v>
      </c>
      <c r="E22" s="18">
        <f t="shared" si="1"/>
        <v>0.09</v>
      </c>
      <c r="F22" s="18">
        <v>0.03</v>
      </c>
      <c r="G22" s="18">
        <v>0.06</v>
      </c>
    </row>
    <row r="23" spans="1:7" ht="23.25" customHeight="1">
      <c r="A23" s="17" t="s">
        <v>258</v>
      </c>
      <c r="B23" s="18">
        <f t="shared" si="0"/>
        <v>0.04</v>
      </c>
      <c r="C23" s="18">
        <f>SUM(C24:C26)</f>
        <v>0</v>
      </c>
      <c r="D23" s="18">
        <f>SUM(D24:D26)</f>
        <v>0.04</v>
      </c>
      <c r="E23" s="18">
        <f t="shared" si="1"/>
        <v>0.03</v>
      </c>
      <c r="F23" s="18">
        <f>SUM(F24:F26)</f>
        <v>0</v>
      </c>
      <c r="G23" s="18">
        <f>SUM(G24:G26)</f>
        <v>0.03</v>
      </c>
    </row>
    <row r="24" spans="1:7" ht="23.25" customHeight="1">
      <c r="A24" s="17" t="s">
        <v>259</v>
      </c>
      <c r="B24" s="18">
        <f t="shared" si="0"/>
        <v>0</v>
      </c>
      <c r="C24" s="18">
        <v>0</v>
      </c>
      <c r="D24" s="18">
        <v>0</v>
      </c>
      <c r="E24" s="18">
        <f t="shared" si="1"/>
        <v>0</v>
      </c>
      <c r="F24" s="18">
        <v>0</v>
      </c>
      <c r="G24" s="18">
        <v>0</v>
      </c>
    </row>
    <row r="25" spans="1:7" ht="23.25" customHeight="1">
      <c r="A25" s="17" t="s">
        <v>260</v>
      </c>
      <c r="B25" s="18">
        <f t="shared" si="0"/>
        <v>0</v>
      </c>
      <c r="C25" s="18">
        <v>0</v>
      </c>
      <c r="D25" s="18">
        <v>0</v>
      </c>
      <c r="E25" s="18">
        <f t="shared" si="1"/>
        <v>0</v>
      </c>
      <c r="F25" s="18">
        <v>0</v>
      </c>
      <c r="G25" s="18">
        <v>0</v>
      </c>
    </row>
    <row r="26" spans="1:7" ht="23.25" customHeight="1">
      <c r="A26" s="17" t="s">
        <v>261</v>
      </c>
      <c r="B26" s="18">
        <f t="shared" si="0"/>
        <v>0.04</v>
      </c>
      <c r="C26" s="18">
        <v>0</v>
      </c>
      <c r="D26" s="18">
        <v>0.04</v>
      </c>
      <c r="E26" s="18">
        <f t="shared" si="1"/>
        <v>0.03</v>
      </c>
      <c r="F26" s="18">
        <v>0</v>
      </c>
      <c r="G26" s="18">
        <v>0.03</v>
      </c>
    </row>
    <row r="27" spans="1:7" ht="23.25" customHeight="1">
      <c r="A27" s="15" t="s">
        <v>262</v>
      </c>
      <c r="B27" s="16">
        <f t="shared" si="0"/>
        <v>0.75</v>
      </c>
      <c r="C27" s="16">
        <f>SUM(C28:C29)</f>
        <v>0.34</v>
      </c>
      <c r="D27" s="16">
        <f>SUM(D28:D29)</f>
        <v>0.41</v>
      </c>
      <c r="E27" s="16">
        <f t="shared" si="1"/>
        <v>2.16</v>
      </c>
      <c r="F27" s="16">
        <f>SUM(F28:F29)</f>
        <v>0.86</v>
      </c>
      <c r="G27" s="16">
        <f>SUM(G28:G29)</f>
        <v>1.3</v>
      </c>
    </row>
    <row r="28" spans="1:7" ht="23.25" customHeight="1">
      <c r="A28" s="17" t="s">
        <v>263</v>
      </c>
      <c r="B28" s="18">
        <f t="shared" si="0"/>
        <v>0.03</v>
      </c>
      <c r="C28" s="18">
        <v>0.02</v>
      </c>
      <c r="D28" s="18">
        <v>0.01</v>
      </c>
      <c r="E28" s="18">
        <f t="shared" si="1"/>
        <v>0.48</v>
      </c>
      <c r="F28" s="18">
        <v>0.43</v>
      </c>
      <c r="G28" s="18">
        <v>0.05</v>
      </c>
    </row>
    <row r="29" spans="1:7" ht="23.25" customHeight="1">
      <c r="A29" s="17" t="s">
        <v>264</v>
      </c>
      <c r="B29" s="18">
        <f t="shared" si="0"/>
        <v>0.72</v>
      </c>
      <c r="C29" s="18">
        <v>0.32</v>
      </c>
      <c r="D29" s="18">
        <v>0.4</v>
      </c>
      <c r="E29" s="18">
        <f t="shared" si="1"/>
        <v>1.68</v>
      </c>
      <c r="F29" s="18">
        <v>0.43</v>
      </c>
      <c r="G29" s="18">
        <v>1.25</v>
      </c>
    </row>
  </sheetData>
  <mergeCells count="4">
    <mergeCell ref="A2:G2"/>
    <mergeCell ref="B5:D5"/>
    <mergeCell ref="E5:G5"/>
    <mergeCell ref="A5:A6"/>
  </mergeCells>
  <phoneticPr fontId="3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Q22"/>
  <sheetViews>
    <sheetView showGridLines="0" topLeftCell="B1" workbookViewId="0">
      <selection activeCell="D26" sqref="D26"/>
    </sheetView>
  </sheetViews>
  <sheetFormatPr defaultColWidth="10" defaultRowHeight="13.5"/>
  <cols>
    <col min="1" max="1" width="0.5" style="78" customWidth="1"/>
    <col min="2" max="2" width="9.875" style="78" customWidth="1"/>
    <col min="3" max="3" width="11.75" style="78" customWidth="1"/>
    <col min="4" max="6" width="10.125" style="78" customWidth="1"/>
    <col min="7" max="7" width="11.5" style="78" customWidth="1"/>
    <col min="8" max="16" width="10.125" style="78" customWidth="1"/>
    <col min="17" max="20" width="9.75" style="78" customWidth="1"/>
    <col min="21" max="16384" width="10" style="78"/>
  </cols>
  <sheetData>
    <row r="1" spans="1:17" ht="17.100000000000001" customHeight="1">
      <c r="A1" s="75"/>
      <c r="B1" s="66" t="s">
        <v>663</v>
      </c>
      <c r="C1" s="75"/>
      <c r="D1" s="75"/>
      <c r="E1" s="75"/>
      <c r="F1" s="75"/>
      <c r="G1" s="75"/>
      <c r="H1" s="75"/>
      <c r="I1" s="76"/>
      <c r="J1" s="75"/>
      <c r="K1" s="75"/>
      <c r="L1" s="75"/>
      <c r="M1" s="75"/>
      <c r="N1" s="75"/>
      <c r="O1" s="75"/>
      <c r="P1" s="75"/>
    </row>
    <row r="2" spans="1:17" ht="17.100000000000001" customHeight="1">
      <c r="A2" s="79"/>
      <c r="B2" s="80"/>
      <c r="C2" s="80"/>
      <c r="D2" s="80"/>
      <c r="E2" s="80"/>
      <c r="F2" s="80"/>
      <c r="G2" s="80"/>
      <c r="H2" s="80"/>
      <c r="I2" s="80"/>
      <c r="J2" s="81"/>
      <c r="K2" s="81"/>
      <c r="L2" s="81"/>
      <c r="M2" s="81"/>
      <c r="N2" s="81"/>
      <c r="O2" s="81"/>
      <c r="P2" s="81"/>
    </row>
    <row r="3" spans="1:17" ht="29.25" customHeight="1">
      <c r="A3" s="79"/>
      <c r="B3" s="198" t="s">
        <v>681</v>
      </c>
      <c r="C3" s="198"/>
      <c r="D3" s="198"/>
      <c r="E3" s="198"/>
      <c r="F3" s="198"/>
      <c r="G3" s="198"/>
      <c r="H3" s="198"/>
      <c r="I3" s="198"/>
      <c r="J3" s="198"/>
      <c r="K3" s="198"/>
      <c r="L3" s="198"/>
      <c r="M3" s="198"/>
      <c r="N3" s="198"/>
      <c r="O3" s="198"/>
      <c r="P3" s="198"/>
    </row>
    <row r="4" spans="1:17" ht="17.25" customHeight="1">
      <c r="A4" s="79"/>
      <c r="B4" s="82"/>
      <c r="C4" s="82"/>
      <c r="D4" s="82"/>
      <c r="E4" s="82"/>
      <c r="F4" s="82"/>
      <c r="G4" s="82"/>
      <c r="H4" s="82"/>
      <c r="I4" s="82"/>
      <c r="J4" s="82"/>
      <c r="K4" s="82"/>
      <c r="L4" s="82"/>
      <c r="M4" s="82"/>
      <c r="N4" s="82"/>
      <c r="O4" s="82"/>
      <c r="P4" s="82"/>
    </row>
    <row r="5" spans="1:17" ht="17.100000000000001" customHeight="1">
      <c r="A5" s="81"/>
      <c r="B5" s="83" t="s">
        <v>337</v>
      </c>
      <c r="C5" s="84"/>
      <c r="D5" s="84"/>
      <c r="E5" s="84"/>
      <c r="F5" s="84"/>
      <c r="G5" s="84"/>
      <c r="H5" s="84"/>
      <c r="I5" s="84"/>
      <c r="J5" s="84"/>
      <c r="K5" s="84"/>
      <c r="L5" s="84"/>
      <c r="M5" s="84"/>
      <c r="N5" s="84"/>
      <c r="O5" s="197" t="s">
        <v>336</v>
      </c>
      <c r="P5" s="197"/>
    </row>
    <row r="6" spans="1:17" ht="22.5" customHeight="1">
      <c r="A6" s="75"/>
      <c r="B6" s="196" t="s">
        <v>319</v>
      </c>
      <c r="C6" s="196" t="s">
        <v>335</v>
      </c>
      <c r="D6" s="196" t="s">
        <v>334</v>
      </c>
      <c r="E6" s="196"/>
      <c r="F6" s="196"/>
      <c r="G6" s="196"/>
      <c r="H6" s="196"/>
      <c r="I6" s="196"/>
      <c r="J6" s="196"/>
      <c r="K6" s="196"/>
      <c r="L6" s="196"/>
      <c r="M6" s="196"/>
      <c r="N6" s="196"/>
      <c r="O6" s="196"/>
      <c r="P6" s="196"/>
      <c r="Q6" s="77"/>
    </row>
    <row r="7" spans="1:17" ht="52.5" customHeight="1">
      <c r="A7" s="75"/>
      <c r="B7" s="196"/>
      <c r="C7" s="196"/>
      <c r="D7" s="85" t="s">
        <v>338</v>
      </c>
      <c r="E7" s="85" t="s">
        <v>339</v>
      </c>
      <c r="F7" s="85" t="s">
        <v>340</v>
      </c>
      <c r="G7" s="85" t="s">
        <v>341</v>
      </c>
      <c r="H7" s="85" t="s">
        <v>342</v>
      </c>
      <c r="I7" s="85" t="s">
        <v>343</v>
      </c>
      <c r="J7" s="85" t="s">
        <v>344</v>
      </c>
      <c r="K7" s="85" t="s">
        <v>345</v>
      </c>
      <c r="L7" s="85" t="s">
        <v>346</v>
      </c>
      <c r="M7" s="85" t="s">
        <v>347</v>
      </c>
      <c r="N7" s="85" t="s">
        <v>348</v>
      </c>
      <c r="O7" s="85" t="s">
        <v>349</v>
      </c>
      <c r="P7" s="85" t="s">
        <v>350</v>
      </c>
      <c r="Q7" s="77"/>
    </row>
    <row r="8" spans="1:17" ht="22.7" customHeight="1">
      <c r="A8" s="75"/>
      <c r="B8" s="86" t="s">
        <v>321</v>
      </c>
      <c r="C8" s="87">
        <f t="shared" ref="C8:P8" si="0">SUM(C9:C20)</f>
        <v>309442.67000000004</v>
      </c>
      <c r="D8" s="87">
        <f t="shared" si="0"/>
        <v>1943.31</v>
      </c>
      <c r="E8" s="87">
        <f t="shared" si="0"/>
        <v>5187.22</v>
      </c>
      <c r="F8" s="87">
        <f t="shared" si="0"/>
        <v>3908.1600000000003</v>
      </c>
      <c r="G8" s="87">
        <f t="shared" si="0"/>
        <v>197947.84999999998</v>
      </c>
      <c r="H8" s="87">
        <f t="shared" si="0"/>
        <v>17912.240000000002</v>
      </c>
      <c r="I8" s="87">
        <f t="shared" si="0"/>
        <v>1946.8</v>
      </c>
      <c r="J8" s="87">
        <f t="shared" si="0"/>
        <v>4139.75</v>
      </c>
      <c r="K8" s="87">
        <f t="shared" si="0"/>
        <v>5683.0899999999992</v>
      </c>
      <c r="L8" s="87">
        <f t="shared" si="0"/>
        <v>2672.74</v>
      </c>
      <c r="M8" s="87">
        <f t="shared" si="0"/>
        <v>1012.1</v>
      </c>
      <c r="N8" s="87">
        <f t="shared" si="0"/>
        <v>16140.45</v>
      </c>
      <c r="O8" s="87">
        <f t="shared" si="0"/>
        <v>49097.310000000005</v>
      </c>
      <c r="P8" s="87">
        <f t="shared" si="0"/>
        <v>1851.65</v>
      </c>
      <c r="Q8" s="77"/>
    </row>
    <row r="9" spans="1:17" ht="22.7" customHeight="1">
      <c r="A9" s="75"/>
      <c r="B9" s="86" t="s">
        <v>322</v>
      </c>
      <c r="C9" s="87">
        <v>52739.94</v>
      </c>
      <c r="D9" s="87">
        <v>450.07</v>
      </c>
      <c r="E9" s="87">
        <v>695.7</v>
      </c>
      <c r="F9" s="87">
        <v>235.64</v>
      </c>
      <c r="G9" s="87">
        <v>15559.15</v>
      </c>
      <c r="H9" s="87">
        <v>975.2</v>
      </c>
      <c r="I9" s="87">
        <v>956.37</v>
      </c>
      <c r="J9" s="87">
        <v>763.34</v>
      </c>
      <c r="K9" s="87">
        <v>3107.3</v>
      </c>
      <c r="L9" s="87">
        <v>981.35</v>
      </c>
      <c r="M9" s="87">
        <v>335.71</v>
      </c>
      <c r="N9" s="87">
        <v>3240.2</v>
      </c>
      <c r="O9" s="87">
        <v>25202.99</v>
      </c>
      <c r="P9" s="87">
        <v>236.92</v>
      </c>
      <c r="Q9" s="77"/>
    </row>
    <row r="10" spans="1:17" ht="22.7" customHeight="1">
      <c r="A10" s="75"/>
      <c r="B10" s="86" t="s">
        <v>323</v>
      </c>
      <c r="C10" s="87">
        <v>10628.27</v>
      </c>
      <c r="D10" s="87">
        <v>98.66</v>
      </c>
      <c r="E10" s="87">
        <v>29.94</v>
      </c>
      <c r="F10" s="87">
        <v>41</v>
      </c>
      <c r="G10" s="87">
        <v>7021.14</v>
      </c>
      <c r="H10" s="87">
        <v>989.64</v>
      </c>
      <c r="I10" s="87">
        <v>22.98</v>
      </c>
      <c r="J10" s="87">
        <v>126.2</v>
      </c>
      <c r="K10" s="87">
        <v>130.65</v>
      </c>
      <c r="L10" s="87">
        <v>102.64</v>
      </c>
      <c r="M10" s="87">
        <v>8.8699999999999992</v>
      </c>
      <c r="N10" s="87">
        <v>758.05</v>
      </c>
      <c r="O10" s="87">
        <v>1248.1099999999999</v>
      </c>
      <c r="P10" s="87">
        <v>50.39</v>
      </c>
      <c r="Q10" s="77"/>
    </row>
    <row r="11" spans="1:17" ht="22.7" customHeight="1">
      <c r="A11" s="75"/>
      <c r="B11" s="86" t="s">
        <v>324</v>
      </c>
      <c r="C11" s="87">
        <v>15338</v>
      </c>
      <c r="D11" s="87">
        <v>1.17</v>
      </c>
      <c r="E11" s="87">
        <v>428.07</v>
      </c>
      <c r="F11" s="87">
        <v>199.71</v>
      </c>
      <c r="G11" s="87">
        <v>8460.83</v>
      </c>
      <c r="H11" s="87">
        <v>284.93</v>
      </c>
      <c r="I11" s="87">
        <v>183.38</v>
      </c>
      <c r="J11" s="87">
        <v>586.37</v>
      </c>
      <c r="K11" s="87">
        <v>424.51</v>
      </c>
      <c r="L11" s="87">
        <v>247.35</v>
      </c>
      <c r="M11" s="87">
        <v>364.18</v>
      </c>
      <c r="N11" s="87">
        <v>2102.7800000000002</v>
      </c>
      <c r="O11" s="87">
        <v>1932.75</v>
      </c>
      <c r="P11" s="87">
        <v>121.97</v>
      </c>
      <c r="Q11" s="77"/>
    </row>
    <row r="12" spans="1:17" ht="22.7" customHeight="1">
      <c r="A12" s="75"/>
      <c r="B12" s="86" t="s">
        <v>325</v>
      </c>
      <c r="C12" s="87">
        <v>13882.98</v>
      </c>
      <c r="D12" s="87">
        <v>0.5</v>
      </c>
      <c r="E12" s="87">
        <v>963.41</v>
      </c>
      <c r="F12" s="87">
        <v>2313.66</v>
      </c>
      <c r="G12" s="87">
        <v>5436.67</v>
      </c>
      <c r="H12" s="87">
        <v>152.6</v>
      </c>
      <c r="I12" s="87">
        <v>99.36</v>
      </c>
      <c r="J12" s="87">
        <v>114.94</v>
      </c>
      <c r="K12" s="87">
        <v>397.02</v>
      </c>
      <c r="L12" s="87">
        <v>141.9</v>
      </c>
      <c r="M12" s="87">
        <v>79.959999999999994</v>
      </c>
      <c r="N12" s="87">
        <v>1502.73</v>
      </c>
      <c r="O12" s="87">
        <v>2404.46</v>
      </c>
      <c r="P12" s="87">
        <v>275.77</v>
      </c>
      <c r="Q12" s="77"/>
    </row>
    <row r="13" spans="1:17" ht="22.7" customHeight="1">
      <c r="A13" s="75"/>
      <c r="B13" s="86" t="s">
        <v>326</v>
      </c>
      <c r="C13" s="87">
        <v>7638.49</v>
      </c>
      <c r="D13" s="87">
        <v>126.24</v>
      </c>
      <c r="E13" s="87">
        <v>109.4</v>
      </c>
      <c r="F13" s="87">
        <v>127.69</v>
      </c>
      <c r="G13" s="87">
        <v>4510.49</v>
      </c>
      <c r="H13" s="87">
        <v>110.95</v>
      </c>
      <c r="I13" s="87">
        <v>88.49</v>
      </c>
      <c r="J13" s="87">
        <v>542.07000000000005</v>
      </c>
      <c r="K13" s="87">
        <v>176.9</v>
      </c>
      <c r="L13" s="87">
        <v>162.78</v>
      </c>
      <c r="M13" s="87">
        <v>77.349999999999994</v>
      </c>
      <c r="N13" s="87">
        <v>877.44</v>
      </c>
      <c r="O13" s="87">
        <v>659.63</v>
      </c>
      <c r="P13" s="87">
        <v>69.06</v>
      </c>
      <c r="Q13" s="77"/>
    </row>
    <row r="14" spans="1:17" ht="22.7" customHeight="1">
      <c r="A14" s="75"/>
      <c r="B14" s="86" t="s">
        <v>327</v>
      </c>
      <c r="C14" s="87">
        <v>11014.68</v>
      </c>
      <c r="D14" s="87">
        <v>99.92</v>
      </c>
      <c r="E14" s="87">
        <v>18.54</v>
      </c>
      <c r="F14" s="87">
        <v>106.05</v>
      </c>
      <c r="G14" s="87">
        <v>6868.73</v>
      </c>
      <c r="H14" s="87">
        <v>136.94</v>
      </c>
      <c r="I14" s="87">
        <v>99.02</v>
      </c>
      <c r="J14" s="87">
        <v>51.35</v>
      </c>
      <c r="K14" s="87">
        <v>118.79</v>
      </c>
      <c r="L14" s="87">
        <v>148.86000000000001</v>
      </c>
      <c r="M14" s="87">
        <v>11.67</v>
      </c>
      <c r="N14" s="87">
        <v>659.38</v>
      </c>
      <c r="O14" s="87">
        <v>2683.87</v>
      </c>
      <c r="P14" s="87">
        <v>11.56</v>
      </c>
      <c r="Q14" s="77"/>
    </row>
    <row r="15" spans="1:17" ht="22.7" customHeight="1">
      <c r="A15" s="75"/>
      <c r="B15" s="86" t="s">
        <v>328</v>
      </c>
      <c r="C15" s="87">
        <v>8277.2999999999993</v>
      </c>
      <c r="D15" s="87">
        <v>221.86</v>
      </c>
      <c r="E15" s="87">
        <v>68.72</v>
      </c>
      <c r="F15" s="87">
        <v>49.65</v>
      </c>
      <c r="G15" s="87">
        <v>3582.7</v>
      </c>
      <c r="H15" s="87">
        <v>48.15</v>
      </c>
      <c r="I15" s="87">
        <v>57.91</v>
      </c>
      <c r="J15" s="87">
        <v>64.95</v>
      </c>
      <c r="K15" s="87">
        <v>120.87</v>
      </c>
      <c r="L15" s="87">
        <v>112.93</v>
      </c>
      <c r="M15" s="87">
        <v>11.03</v>
      </c>
      <c r="N15" s="87">
        <v>1014.75</v>
      </c>
      <c r="O15" s="87">
        <v>2899.3</v>
      </c>
      <c r="P15" s="87">
        <v>24.48</v>
      </c>
      <c r="Q15" s="77"/>
    </row>
    <row r="16" spans="1:17" ht="22.7" customHeight="1">
      <c r="A16" s="75"/>
      <c r="B16" s="86" t="s">
        <v>329</v>
      </c>
      <c r="C16" s="87">
        <v>14787.53</v>
      </c>
      <c r="D16" s="87">
        <v>282.72000000000003</v>
      </c>
      <c r="E16" s="87">
        <v>335.67</v>
      </c>
      <c r="F16" s="87">
        <v>161.04</v>
      </c>
      <c r="G16" s="87">
        <v>8985.4</v>
      </c>
      <c r="H16" s="87">
        <v>240.64</v>
      </c>
      <c r="I16" s="87">
        <v>44.59</v>
      </c>
      <c r="J16" s="87">
        <v>89.9</v>
      </c>
      <c r="K16" s="87">
        <v>326.72000000000003</v>
      </c>
      <c r="L16" s="87">
        <v>202.86</v>
      </c>
      <c r="M16" s="87">
        <v>26.72</v>
      </c>
      <c r="N16" s="87">
        <v>1251.21</v>
      </c>
      <c r="O16" s="87">
        <v>2703.77</v>
      </c>
      <c r="P16" s="87">
        <v>136.29</v>
      </c>
      <c r="Q16" s="77"/>
    </row>
    <row r="17" spans="1:17" ht="22.7" customHeight="1">
      <c r="A17" s="75"/>
      <c r="B17" s="86" t="s">
        <v>330</v>
      </c>
      <c r="C17" s="87">
        <v>85990.73</v>
      </c>
      <c r="D17" s="87">
        <v>354.61</v>
      </c>
      <c r="E17" s="87">
        <v>646.83000000000004</v>
      </c>
      <c r="F17" s="87">
        <v>413.16</v>
      </c>
      <c r="G17" s="87">
        <v>74269.03</v>
      </c>
      <c r="H17" s="87">
        <v>5130.16</v>
      </c>
      <c r="I17" s="87">
        <v>52.81</v>
      </c>
      <c r="J17" s="87">
        <v>272.26</v>
      </c>
      <c r="K17" s="87">
        <v>205.48</v>
      </c>
      <c r="L17" s="87">
        <v>171.81</v>
      </c>
      <c r="M17" s="87">
        <v>4.47</v>
      </c>
      <c r="N17" s="87">
        <v>892.37</v>
      </c>
      <c r="O17" s="87">
        <v>3315.83</v>
      </c>
      <c r="P17" s="87">
        <v>261.91000000000003</v>
      </c>
      <c r="Q17" s="77"/>
    </row>
    <row r="18" spans="1:17" ht="22.7" customHeight="1">
      <c r="A18" s="75"/>
      <c r="B18" s="86" t="s">
        <v>331</v>
      </c>
      <c r="C18" s="87">
        <v>34506.480000000003</v>
      </c>
      <c r="D18" s="87">
        <v>33.69</v>
      </c>
      <c r="E18" s="87">
        <v>1135.74</v>
      </c>
      <c r="F18" s="87">
        <v>105.46</v>
      </c>
      <c r="G18" s="87">
        <v>23928.799999999999</v>
      </c>
      <c r="H18" s="87">
        <v>5090.3900000000003</v>
      </c>
      <c r="I18" s="87">
        <v>186.11</v>
      </c>
      <c r="J18" s="87">
        <v>270.77999999999997</v>
      </c>
      <c r="K18" s="87">
        <v>206.71</v>
      </c>
      <c r="L18" s="87">
        <v>145.22</v>
      </c>
      <c r="M18" s="87">
        <v>53.43</v>
      </c>
      <c r="N18" s="87">
        <v>882.75</v>
      </c>
      <c r="O18" s="87">
        <v>2206.5</v>
      </c>
      <c r="P18" s="87">
        <v>260.89999999999998</v>
      </c>
      <c r="Q18" s="77"/>
    </row>
    <row r="19" spans="1:17" ht="22.7" customHeight="1">
      <c r="A19" s="75"/>
      <c r="B19" s="86" t="s">
        <v>332</v>
      </c>
      <c r="C19" s="87">
        <v>37346.410000000003</v>
      </c>
      <c r="D19" s="87">
        <v>259.5</v>
      </c>
      <c r="E19" s="87">
        <v>581.48</v>
      </c>
      <c r="F19" s="87">
        <v>6.07</v>
      </c>
      <c r="G19" s="87">
        <v>29881.91</v>
      </c>
      <c r="H19" s="87">
        <v>3297.15</v>
      </c>
      <c r="I19" s="87">
        <v>80.22</v>
      </c>
      <c r="J19" s="87">
        <v>139.41999999999999</v>
      </c>
      <c r="K19" s="87">
        <v>124.11</v>
      </c>
      <c r="L19" s="87">
        <v>129.74</v>
      </c>
      <c r="M19" s="87">
        <v>23.7</v>
      </c>
      <c r="N19" s="87">
        <v>1092.24</v>
      </c>
      <c r="O19" s="87">
        <v>1375.22</v>
      </c>
      <c r="P19" s="87">
        <v>355.65</v>
      </c>
      <c r="Q19" s="77"/>
    </row>
    <row r="20" spans="1:17" ht="22.7" customHeight="1">
      <c r="A20" s="75"/>
      <c r="B20" s="86" t="s">
        <v>333</v>
      </c>
      <c r="C20" s="87">
        <v>17291.86</v>
      </c>
      <c r="D20" s="87">
        <v>14.37</v>
      </c>
      <c r="E20" s="87">
        <v>173.72</v>
      </c>
      <c r="F20" s="87">
        <v>149.03</v>
      </c>
      <c r="G20" s="87">
        <v>9443</v>
      </c>
      <c r="H20" s="87">
        <v>1455.49</v>
      </c>
      <c r="I20" s="87">
        <v>75.56</v>
      </c>
      <c r="J20" s="87">
        <v>1118.17</v>
      </c>
      <c r="K20" s="87">
        <v>344.03</v>
      </c>
      <c r="L20" s="87">
        <v>125.3</v>
      </c>
      <c r="M20" s="87">
        <v>15.01</v>
      </c>
      <c r="N20" s="87">
        <v>1866.55</v>
      </c>
      <c r="O20" s="87">
        <v>2464.88</v>
      </c>
      <c r="P20" s="87">
        <v>46.75</v>
      </c>
      <c r="Q20" s="77"/>
    </row>
    <row r="21" spans="1:17" ht="28.5" customHeight="1">
      <c r="B21" s="195" t="s">
        <v>679</v>
      </c>
      <c r="C21" s="195"/>
      <c r="D21" s="195"/>
      <c r="E21" s="195"/>
      <c r="F21" s="195"/>
      <c r="G21" s="195"/>
      <c r="H21" s="195"/>
      <c r="I21" s="195"/>
      <c r="J21" s="195"/>
      <c r="K21" s="195"/>
      <c r="L21" s="195"/>
      <c r="M21" s="195"/>
      <c r="N21" s="195"/>
      <c r="O21" s="195"/>
      <c r="P21" s="195"/>
    </row>
    <row r="22" spans="1:17" ht="39.75" customHeight="1">
      <c r="B22" s="195" t="s">
        <v>680</v>
      </c>
      <c r="C22" s="195"/>
      <c r="D22" s="195"/>
      <c r="E22" s="195"/>
      <c r="F22" s="195"/>
      <c r="G22" s="195"/>
      <c r="H22" s="195"/>
      <c r="I22" s="195"/>
      <c r="J22" s="195"/>
      <c r="K22" s="195"/>
      <c r="L22" s="195"/>
      <c r="M22" s="195"/>
      <c r="N22" s="195"/>
      <c r="O22" s="195"/>
      <c r="P22" s="195"/>
    </row>
  </sheetData>
  <mergeCells count="7">
    <mergeCell ref="B22:P22"/>
    <mergeCell ref="B21:P21"/>
    <mergeCell ref="B6:B7"/>
    <mergeCell ref="O5:P5"/>
    <mergeCell ref="B3:P3"/>
    <mergeCell ref="C6:C7"/>
    <mergeCell ref="D6:P6"/>
  </mergeCells>
  <phoneticPr fontId="36" type="noConversion"/>
  <pageMargins left="0.74803149606299213" right="0.74803149606299213" top="0.86614173228346458" bottom="0.47244094488188981" header="0.19685039370078741" footer="0.3937007874015748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election activeCell="D21" sqref="D21"/>
    </sheetView>
  </sheetViews>
  <sheetFormatPr defaultColWidth="9" defaultRowHeight="13.5"/>
  <cols>
    <col min="1" max="1" width="19.5" customWidth="1"/>
    <col min="2" max="2" width="14" customWidth="1"/>
    <col min="3" max="3" width="18.625" customWidth="1"/>
    <col min="4" max="4" width="16.5" customWidth="1"/>
    <col min="5" max="5" width="8.875" customWidth="1"/>
    <col min="6" max="6" width="17.75" customWidth="1"/>
    <col min="7" max="7" width="18.875" customWidth="1"/>
    <col min="8" max="8" width="33.5" customWidth="1"/>
    <col min="9" max="10" width="9.75" customWidth="1"/>
  </cols>
  <sheetData>
    <row r="1" spans="1:8" ht="15.75">
      <c r="A1" s="66" t="s">
        <v>631</v>
      </c>
      <c r="F1" s="29" t="s">
        <v>664</v>
      </c>
    </row>
    <row r="3" spans="1:8" ht="27">
      <c r="A3" s="203" t="s">
        <v>683</v>
      </c>
      <c r="B3" s="203"/>
      <c r="C3" s="203"/>
      <c r="D3" s="203"/>
      <c r="F3" s="203" t="s">
        <v>682</v>
      </c>
      <c r="G3" s="203"/>
      <c r="H3" s="203"/>
    </row>
    <row r="4" spans="1:8" ht="10.5" customHeight="1">
      <c r="A4" s="88"/>
      <c r="B4" s="89"/>
      <c r="C4" s="89"/>
      <c r="D4" s="89"/>
    </row>
    <row r="5" spans="1:8" ht="20.25">
      <c r="A5" s="83" t="s">
        <v>337</v>
      </c>
      <c r="B5" s="89"/>
      <c r="C5" s="89"/>
      <c r="D5" s="89"/>
      <c r="F5" s="83" t="s">
        <v>337</v>
      </c>
      <c r="G5" s="90"/>
      <c r="H5" s="90"/>
    </row>
    <row r="6" spans="1:8" ht="27.75" customHeight="1">
      <c r="A6" s="200" t="s">
        <v>353</v>
      </c>
      <c r="B6" s="92" t="s">
        <v>408</v>
      </c>
      <c r="C6" s="200" t="s">
        <v>353</v>
      </c>
      <c r="D6" s="200" t="s">
        <v>354</v>
      </c>
      <c r="E6" s="12"/>
      <c r="F6" s="200" t="s">
        <v>351</v>
      </c>
      <c r="G6" s="200"/>
      <c r="H6" s="201" t="s">
        <v>352</v>
      </c>
    </row>
    <row r="7" spans="1:8" ht="27.75" customHeight="1">
      <c r="A7" s="200"/>
      <c r="B7" s="93" t="s">
        <v>409</v>
      </c>
      <c r="C7" s="200"/>
      <c r="D7" s="200"/>
      <c r="E7" s="12"/>
      <c r="F7" s="91" t="s">
        <v>358</v>
      </c>
      <c r="G7" s="91" t="s">
        <v>359</v>
      </c>
      <c r="H7" s="202"/>
    </row>
    <row r="8" spans="1:8" ht="37.5" customHeight="1">
      <c r="A8" s="91" t="s">
        <v>355</v>
      </c>
      <c r="B8" s="91">
        <v>6923.56</v>
      </c>
      <c r="C8" s="91" t="s">
        <v>356</v>
      </c>
      <c r="D8" s="91" t="s">
        <v>357</v>
      </c>
      <c r="E8" s="12"/>
      <c r="F8" s="199" t="s">
        <v>363</v>
      </c>
      <c r="G8" s="204" t="s">
        <v>364</v>
      </c>
      <c r="H8" s="204" t="s">
        <v>365</v>
      </c>
    </row>
    <row r="9" spans="1:8" ht="37.5" customHeight="1">
      <c r="A9" s="91" t="s">
        <v>360</v>
      </c>
      <c r="B9" s="91">
        <v>161.44999999999999</v>
      </c>
      <c r="C9" s="91" t="s">
        <v>361</v>
      </c>
      <c r="D9" s="91" t="s">
        <v>362</v>
      </c>
      <c r="E9" s="12"/>
      <c r="F9" s="199"/>
      <c r="G9" s="205"/>
      <c r="H9" s="205"/>
    </row>
    <row r="10" spans="1:8" ht="37.5" customHeight="1">
      <c r="A10" s="91" t="s">
        <v>366</v>
      </c>
      <c r="B10" s="91">
        <v>178.21</v>
      </c>
      <c r="C10" s="91" t="s">
        <v>367</v>
      </c>
      <c r="D10" s="91" t="s">
        <v>368</v>
      </c>
      <c r="E10" s="12"/>
      <c r="F10" s="199"/>
      <c r="G10" s="173" t="s">
        <v>369</v>
      </c>
      <c r="H10" s="173" t="s">
        <v>370</v>
      </c>
    </row>
    <row r="11" spans="1:8" ht="37.5" customHeight="1">
      <c r="A11" s="91" t="s">
        <v>371</v>
      </c>
      <c r="B11" s="91">
        <v>38.1</v>
      </c>
      <c r="C11" s="91" t="s">
        <v>372</v>
      </c>
      <c r="D11" s="91" t="s">
        <v>373</v>
      </c>
      <c r="E11" s="12"/>
      <c r="F11" s="173" t="s">
        <v>374</v>
      </c>
      <c r="G11" s="173" t="s">
        <v>375</v>
      </c>
      <c r="H11" s="173" t="s">
        <v>405</v>
      </c>
    </row>
    <row r="12" spans="1:8" ht="37.5" customHeight="1">
      <c r="A12" s="91" t="s">
        <v>376</v>
      </c>
      <c r="B12" s="91">
        <v>46.11</v>
      </c>
      <c r="C12" s="91" t="s">
        <v>377</v>
      </c>
      <c r="D12" s="91" t="s">
        <v>378</v>
      </c>
      <c r="E12" s="12"/>
      <c r="F12" s="199" t="s">
        <v>379</v>
      </c>
      <c r="G12" s="173" t="s">
        <v>380</v>
      </c>
      <c r="H12" s="199" t="s">
        <v>406</v>
      </c>
    </row>
    <row r="13" spans="1:8" ht="37.5" customHeight="1">
      <c r="A13" s="91" t="s">
        <v>381</v>
      </c>
      <c r="B13" s="91">
        <v>11.01</v>
      </c>
      <c r="C13" s="91" t="s">
        <v>382</v>
      </c>
      <c r="D13" s="91" t="s">
        <v>383</v>
      </c>
      <c r="E13" s="12"/>
      <c r="F13" s="199"/>
      <c r="G13" s="173" t="s">
        <v>384</v>
      </c>
      <c r="H13" s="199"/>
    </row>
    <row r="14" spans="1:8" ht="37.5" customHeight="1">
      <c r="A14" s="91" t="s">
        <v>385</v>
      </c>
      <c r="B14" s="91">
        <v>653.13</v>
      </c>
      <c r="C14" s="91" t="s">
        <v>386</v>
      </c>
      <c r="D14" s="91" t="s">
        <v>387</v>
      </c>
      <c r="E14" s="12"/>
      <c r="F14" s="199"/>
      <c r="G14" s="173" t="s">
        <v>388</v>
      </c>
      <c r="H14" s="199"/>
    </row>
    <row r="15" spans="1:8" ht="37.5" customHeight="1">
      <c r="A15" s="91" t="s">
        <v>389</v>
      </c>
      <c r="B15" s="91">
        <v>7.27</v>
      </c>
      <c r="C15" s="91" t="s">
        <v>390</v>
      </c>
      <c r="D15" s="91" t="s">
        <v>391</v>
      </c>
      <c r="E15" s="12"/>
      <c r="F15" s="173" t="s">
        <v>392</v>
      </c>
      <c r="G15" s="173" t="s">
        <v>393</v>
      </c>
      <c r="H15" s="173" t="s">
        <v>394</v>
      </c>
    </row>
    <row r="16" spans="1:8" ht="37.5" customHeight="1">
      <c r="A16" s="91" t="s">
        <v>395</v>
      </c>
      <c r="B16" s="91">
        <v>0.68</v>
      </c>
      <c r="C16" s="91" t="s">
        <v>396</v>
      </c>
      <c r="D16" s="91" t="s">
        <v>397</v>
      </c>
      <c r="E16" s="12"/>
      <c r="F16" s="199" t="s">
        <v>398</v>
      </c>
      <c r="G16" s="173" t="s">
        <v>399</v>
      </c>
      <c r="H16" s="173" t="s">
        <v>400</v>
      </c>
    </row>
    <row r="17" spans="1:8" ht="37.5" customHeight="1">
      <c r="A17" s="91" t="s">
        <v>401</v>
      </c>
      <c r="B17" s="91">
        <v>5.42</v>
      </c>
      <c r="C17" s="91" t="s">
        <v>402</v>
      </c>
      <c r="D17" s="91" t="s">
        <v>403</v>
      </c>
      <c r="F17" s="199"/>
      <c r="G17" s="173" t="s">
        <v>404</v>
      </c>
      <c r="H17" s="173" t="s">
        <v>407</v>
      </c>
    </row>
  </sheetData>
  <mergeCells count="13">
    <mergeCell ref="F16:F17"/>
    <mergeCell ref="F6:G6"/>
    <mergeCell ref="H6:H7"/>
    <mergeCell ref="F3:H3"/>
    <mergeCell ref="A6:A7"/>
    <mergeCell ref="C6:C7"/>
    <mergeCell ref="D6:D7"/>
    <mergeCell ref="A3:D3"/>
    <mergeCell ref="F8:F10"/>
    <mergeCell ref="G8:G9"/>
    <mergeCell ref="H8:H9"/>
    <mergeCell ref="F12:F14"/>
    <mergeCell ref="H12:H14"/>
  </mergeCells>
  <phoneticPr fontId="38" type="noConversion"/>
  <pageMargins left="0.70866141732283472"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election activeCell="I19" sqref="A1:I19"/>
    </sheetView>
  </sheetViews>
  <sheetFormatPr defaultColWidth="9" defaultRowHeight="13.5"/>
  <cols>
    <col min="1" max="1" width="20.125" customWidth="1"/>
    <col min="2" max="3" width="18" customWidth="1"/>
    <col min="4" max="4" width="16.875" customWidth="1"/>
    <col min="5" max="5" width="9.75" customWidth="1"/>
    <col min="6" max="6" width="16.375" customWidth="1"/>
    <col min="7" max="9" width="16.25" customWidth="1"/>
  </cols>
  <sheetData>
    <row r="1" spans="1:9" ht="15.75">
      <c r="A1" s="174" t="s">
        <v>429</v>
      </c>
      <c r="F1" s="174" t="s">
        <v>677</v>
      </c>
    </row>
    <row r="3" spans="1:9" ht="27">
      <c r="A3" s="203" t="s">
        <v>684</v>
      </c>
      <c r="B3" s="203"/>
      <c r="C3" s="203"/>
      <c r="D3" s="203"/>
      <c r="F3" s="208" t="s">
        <v>685</v>
      </c>
      <c r="G3" s="208"/>
      <c r="H3" s="208"/>
      <c r="I3" s="208"/>
    </row>
    <row r="4" spans="1:9" ht="10.5" customHeight="1"/>
    <row r="5" spans="1:9" ht="20.25">
      <c r="A5" s="83" t="s">
        <v>337</v>
      </c>
      <c r="B5" s="176"/>
      <c r="C5" s="176"/>
      <c r="F5" s="83" t="s">
        <v>337</v>
      </c>
    </row>
    <row r="6" spans="1:9" ht="30" customHeight="1">
      <c r="A6" s="177" t="s">
        <v>659</v>
      </c>
      <c r="B6" s="177" t="s">
        <v>660</v>
      </c>
      <c r="C6" s="177" t="s">
        <v>661</v>
      </c>
      <c r="D6" s="177" t="s">
        <v>662</v>
      </c>
      <c r="F6" s="180" t="s">
        <v>652</v>
      </c>
      <c r="G6" s="209" t="s">
        <v>651</v>
      </c>
      <c r="H6" s="209"/>
      <c r="I6" s="209"/>
    </row>
    <row r="7" spans="1:9" ht="30" customHeight="1">
      <c r="A7" s="179" t="s">
        <v>678</v>
      </c>
      <c r="B7" s="179">
        <f>SUM(B8:B19)</f>
        <v>238</v>
      </c>
      <c r="C7" s="179">
        <f>SUM(C8:C19)</f>
        <v>306</v>
      </c>
      <c r="D7" s="179"/>
      <c r="F7" s="206" t="s">
        <v>653</v>
      </c>
      <c r="G7" s="207" t="s">
        <v>654</v>
      </c>
      <c r="H7" s="207"/>
      <c r="I7" s="207"/>
    </row>
    <row r="8" spans="1:9" ht="30" customHeight="1">
      <c r="A8" s="178" t="s">
        <v>665</v>
      </c>
      <c r="B8" s="178">
        <v>3</v>
      </c>
      <c r="C8" s="178">
        <v>6</v>
      </c>
      <c r="D8" s="178"/>
      <c r="F8" s="206"/>
      <c r="G8" s="207"/>
      <c r="H8" s="207"/>
      <c r="I8" s="207"/>
    </row>
    <row r="9" spans="1:9" ht="30" customHeight="1">
      <c r="A9" s="178" t="s">
        <v>672</v>
      </c>
      <c r="B9" s="178">
        <v>7</v>
      </c>
      <c r="C9" s="178">
        <v>11</v>
      </c>
      <c r="D9" s="178"/>
      <c r="F9" s="206" t="s">
        <v>655</v>
      </c>
      <c r="G9" s="207" t="s">
        <v>656</v>
      </c>
      <c r="H9" s="207"/>
      <c r="I9" s="207"/>
    </row>
    <row r="10" spans="1:9" ht="30" customHeight="1">
      <c r="A10" s="178" t="s">
        <v>670</v>
      </c>
      <c r="B10" s="178">
        <v>2</v>
      </c>
      <c r="C10" s="178">
        <v>57</v>
      </c>
      <c r="D10" s="178"/>
      <c r="F10" s="206"/>
      <c r="G10" s="207"/>
      <c r="H10" s="207"/>
      <c r="I10" s="207"/>
    </row>
    <row r="11" spans="1:9" ht="30" customHeight="1">
      <c r="A11" s="178" t="s">
        <v>669</v>
      </c>
      <c r="B11" s="178">
        <v>20</v>
      </c>
      <c r="C11" s="178">
        <v>19</v>
      </c>
      <c r="D11" s="178"/>
      <c r="F11" s="206"/>
      <c r="G11" s="207"/>
      <c r="H11" s="207"/>
      <c r="I11" s="207"/>
    </row>
    <row r="12" spans="1:9" ht="30" customHeight="1">
      <c r="A12" s="178" t="s">
        <v>675</v>
      </c>
      <c r="B12" s="178">
        <v>10</v>
      </c>
      <c r="C12" s="178">
        <v>30</v>
      </c>
      <c r="D12" s="178"/>
      <c r="F12" s="206" t="s">
        <v>657</v>
      </c>
      <c r="G12" s="207" t="s">
        <v>658</v>
      </c>
      <c r="H12" s="207"/>
      <c r="I12" s="207"/>
    </row>
    <row r="13" spans="1:9" ht="30" customHeight="1">
      <c r="A13" s="178" t="s">
        <v>676</v>
      </c>
      <c r="B13" s="178">
        <v>12</v>
      </c>
      <c r="C13" s="178">
        <v>11</v>
      </c>
      <c r="D13" s="178"/>
      <c r="F13" s="206"/>
      <c r="G13" s="207"/>
      <c r="H13" s="207"/>
      <c r="I13" s="207"/>
    </row>
    <row r="14" spans="1:9" ht="30" customHeight="1">
      <c r="A14" s="178" t="s">
        <v>671</v>
      </c>
      <c r="B14" s="178">
        <v>25</v>
      </c>
      <c r="C14" s="178">
        <v>18</v>
      </c>
      <c r="D14" s="178"/>
    </row>
    <row r="15" spans="1:9" ht="30" customHeight="1">
      <c r="A15" s="178" t="s">
        <v>673</v>
      </c>
      <c r="B15" s="178">
        <v>33</v>
      </c>
      <c r="C15" s="178">
        <v>35</v>
      </c>
      <c r="D15" s="178"/>
    </row>
    <row r="16" spans="1:9" ht="30" customHeight="1">
      <c r="A16" s="178" t="s">
        <v>674</v>
      </c>
      <c r="B16" s="178">
        <v>69</v>
      </c>
      <c r="C16" s="178">
        <v>48</v>
      </c>
      <c r="D16" s="178"/>
    </row>
    <row r="17" spans="1:4" ht="30" customHeight="1">
      <c r="A17" s="178" t="s">
        <v>666</v>
      </c>
      <c r="B17" s="178">
        <v>14</v>
      </c>
      <c r="C17" s="178">
        <v>8</v>
      </c>
      <c r="D17" s="178"/>
    </row>
    <row r="18" spans="1:4" ht="30" customHeight="1">
      <c r="A18" s="178" t="s">
        <v>667</v>
      </c>
      <c r="B18" s="178">
        <v>24</v>
      </c>
      <c r="C18" s="178">
        <v>32</v>
      </c>
      <c r="D18" s="178"/>
    </row>
    <row r="19" spans="1:4" ht="30" customHeight="1">
      <c r="A19" s="178" t="s">
        <v>668</v>
      </c>
      <c r="B19" s="178">
        <v>19</v>
      </c>
      <c r="C19" s="178">
        <v>31</v>
      </c>
      <c r="D19" s="178"/>
    </row>
    <row r="20" spans="1:4" ht="14.25">
      <c r="A20" s="175"/>
    </row>
  </sheetData>
  <mergeCells count="9">
    <mergeCell ref="F9:F11"/>
    <mergeCell ref="G12:I13"/>
    <mergeCell ref="F12:F13"/>
    <mergeCell ref="F3:I3"/>
    <mergeCell ref="A3:D3"/>
    <mergeCell ref="G6:I6"/>
    <mergeCell ref="G7:I8"/>
    <mergeCell ref="F7:F8"/>
    <mergeCell ref="G9:I11"/>
  </mergeCells>
  <phoneticPr fontId="36" type="noConversion"/>
  <pageMargins left="0.70866141732283472" right="0.70866141732283472" top="0.74803149606299213" bottom="0.7480314960629921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3743705557422"/>
  </sheetPr>
  <dimension ref="A1:Q30"/>
  <sheetViews>
    <sheetView showGridLines="0" showZeros="0" zoomScale="85" zoomScaleSheetLayoutView="100" workbookViewId="0">
      <selection activeCell="A22" sqref="A1:Q22"/>
    </sheetView>
  </sheetViews>
  <sheetFormatPr defaultRowHeight="13.5"/>
  <cols>
    <col min="1" max="1" width="11.375" style="159" customWidth="1"/>
    <col min="2" max="5" width="13.875" style="159" customWidth="1"/>
    <col min="6" max="6" width="11.125" style="159" customWidth="1"/>
    <col min="7" max="7" width="10.375" style="159" customWidth="1"/>
    <col min="8" max="8" width="12.375" style="159" customWidth="1"/>
    <col min="9" max="9" width="13.5" style="159" customWidth="1"/>
    <col min="10" max="10" width="12.375" style="159" customWidth="1"/>
    <col min="11" max="11" width="11.625" style="159" customWidth="1"/>
    <col min="12" max="12" width="9.25" style="159" customWidth="1"/>
    <col min="13" max="13" width="11.5" style="159" customWidth="1"/>
    <col min="14" max="14" width="11.875" style="159" customWidth="1"/>
    <col min="15" max="15" width="10.875" style="159" customWidth="1"/>
    <col min="16" max="16" width="9.5" style="159" customWidth="1"/>
    <col min="17" max="17" width="15.625" style="159" customWidth="1"/>
    <col min="18" max="18" width="10.5" style="159" bestFit="1" customWidth="1"/>
    <col min="19" max="19" width="9.5" style="159" bestFit="1" customWidth="1"/>
    <col min="20" max="22" width="11.5" style="159" bestFit="1" customWidth="1"/>
    <col min="23" max="254" width="9" style="159"/>
    <col min="255" max="255" width="8.125" style="159" customWidth="1"/>
    <col min="256" max="256" width="11.125" style="159" customWidth="1"/>
    <col min="257" max="257" width="13.375" style="159" customWidth="1"/>
    <col min="258" max="258" width="14" style="159" customWidth="1"/>
    <col min="259" max="259" width="13.375" style="159" customWidth="1"/>
    <col min="260" max="260" width="11.125" style="159" customWidth="1"/>
    <col min="261" max="261" width="10.375" style="159" customWidth="1"/>
    <col min="262" max="262" width="12.375" style="159" customWidth="1"/>
    <col min="263" max="263" width="12.625" style="159" customWidth="1"/>
    <col min="264" max="264" width="12.375" style="159" customWidth="1"/>
    <col min="265" max="265" width="11.625" style="159" customWidth="1"/>
    <col min="266" max="266" width="9.25" style="159" customWidth="1"/>
    <col min="267" max="267" width="11.5" style="159" customWidth="1"/>
    <col min="268" max="268" width="11.875" style="159" customWidth="1"/>
    <col min="269" max="269" width="10.875" style="159" customWidth="1"/>
    <col min="270" max="270" width="9.5" style="159" customWidth="1"/>
    <col min="271" max="271" width="11.375" style="159" customWidth="1"/>
    <col min="272" max="273" width="10.5" style="159" bestFit="1" customWidth="1"/>
    <col min="274" max="274" width="11.5" style="159" bestFit="1" customWidth="1"/>
    <col min="275" max="275" width="9.5" style="159" bestFit="1" customWidth="1"/>
    <col min="276" max="278" width="11.5" style="159" bestFit="1" customWidth="1"/>
    <col min="279" max="510" width="9" style="159"/>
    <col min="511" max="511" width="8.125" style="159" customWidth="1"/>
    <col min="512" max="512" width="11.125" style="159" customWidth="1"/>
    <col min="513" max="513" width="13.375" style="159" customWidth="1"/>
    <col min="514" max="514" width="14" style="159" customWidth="1"/>
    <col min="515" max="515" width="13.375" style="159" customWidth="1"/>
    <col min="516" max="516" width="11.125" style="159" customWidth="1"/>
    <col min="517" max="517" width="10.375" style="159" customWidth="1"/>
    <col min="518" max="518" width="12.375" style="159" customWidth="1"/>
    <col min="519" max="519" width="12.625" style="159" customWidth="1"/>
    <col min="520" max="520" width="12.375" style="159" customWidth="1"/>
    <col min="521" max="521" width="11.625" style="159" customWidth="1"/>
    <col min="522" max="522" width="9.25" style="159" customWidth="1"/>
    <col min="523" max="523" width="11.5" style="159" customWidth="1"/>
    <col min="524" max="524" width="11.875" style="159" customWidth="1"/>
    <col min="525" max="525" width="10.875" style="159" customWidth="1"/>
    <col min="526" max="526" width="9.5" style="159" customWidth="1"/>
    <col min="527" max="527" width="11.375" style="159" customWidth="1"/>
    <col min="528" max="529" width="10.5" style="159" bestFit="1" customWidth="1"/>
    <col min="530" max="530" width="11.5" style="159" bestFit="1" customWidth="1"/>
    <col min="531" max="531" width="9.5" style="159" bestFit="1" customWidth="1"/>
    <col min="532" max="534" width="11.5" style="159" bestFit="1" customWidth="1"/>
    <col min="535" max="766" width="9" style="159"/>
    <col min="767" max="767" width="8.125" style="159" customWidth="1"/>
    <col min="768" max="768" width="11.125" style="159" customWidth="1"/>
    <col min="769" max="769" width="13.375" style="159" customWidth="1"/>
    <col min="770" max="770" width="14" style="159" customWidth="1"/>
    <col min="771" max="771" width="13.375" style="159" customWidth="1"/>
    <col min="772" max="772" width="11.125" style="159" customWidth="1"/>
    <col min="773" max="773" width="10.375" style="159" customWidth="1"/>
    <col min="774" max="774" width="12.375" style="159" customWidth="1"/>
    <col min="775" max="775" width="12.625" style="159" customWidth="1"/>
    <col min="776" max="776" width="12.375" style="159" customWidth="1"/>
    <col min="777" max="777" width="11.625" style="159" customWidth="1"/>
    <col min="778" max="778" width="9.25" style="159" customWidth="1"/>
    <col min="779" max="779" width="11.5" style="159" customWidth="1"/>
    <col min="780" max="780" width="11.875" style="159" customWidth="1"/>
    <col min="781" max="781" width="10.875" style="159" customWidth="1"/>
    <col min="782" max="782" width="9.5" style="159" customWidth="1"/>
    <col min="783" max="783" width="11.375" style="159" customWidth="1"/>
    <col min="784" max="785" width="10.5" style="159" bestFit="1" customWidth="1"/>
    <col min="786" max="786" width="11.5" style="159" bestFit="1" customWidth="1"/>
    <col min="787" max="787" width="9.5" style="159" bestFit="1" customWidth="1"/>
    <col min="788" max="790" width="11.5" style="159" bestFit="1" customWidth="1"/>
    <col min="791" max="1022" width="9" style="159"/>
    <col min="1023" max="1023" width="8.125" style="159" customWidth="1"/>
    <col min="1024" max="1024" width="11.125" style="159" customWidth="1"/>
    <col min="1025" max="1025" width="13.375" style="159" customWidth="1"/>
    <col min="1026" max="1026" width="14" style="159" customWidth="1"/>
    <col min="1027" max="1027" width="13.375" style="159" customWidth="1"/>
    <col min="1028" max="1028" width="11.125" style="159" customWidth="1"/>
    <col min="1029" max="1029" width="10.375" style="159" customWidth="1"/>
    <col min="1030" max="1030" width="12.375" style="159" customWidth="1"/>
    <col min="1031" max="1031" width="12.625" style="159" customWidth="1"/>
    <col min="1032" max="1032" width="12.375" style="159" customWidth="1"/>
    <col min="1033" max="1033" width="11.625" style="159" customWidth="1"/>
    <col min="1034" max="1034" width="9.25" style="159" customWidth="1"/>
    <col min="1035" max="1035" width="11.5" style="159" customWidth="1"/>
    <col min="1036" max="1036" width="11.875" style="159" customWidth="1"/>
    <col min="1037" max="1037" width="10.875" style="159" customWidth="1"/>
    <col min="1038" max="1038" width="9.5" style="159" customWidth="1"/>
    <col min="1039" max="1039" width="11.375" style="159" customWidth="1"/>
    <col min="1040" max="1041" width="10.5" style="159" bestFit="1" customWidth="1"/>
    <col min="1042" max="1042" width="11.5" style="159" bestFit="1" customWidth="1"/>
    <col min="1043" max="1043" width="9.5" style="159" bestFit="1" customWidth="1"/>
    <col min="1044" max="1046" width="11.5" style="159" bestFit="1" customWidth="1"/>
    <col min="1047" max="1278" width="9" style="159"/>
    <col min="1279" max="1279" width="8.125" style="159" customWidth="1"/>
    <col min="1280" max="1280" width="11.125" style="159" customWidth="1"/>
    <col min="1281" max="1281" width="13.375" style="159" customWidth="1"/>
    <col min="1282" max="1282" width="14" style="159" customWidth="1"/>
    <col min="1283" max="1283" width="13.375" style="159" customWidth="1"/>
    <col min="1284" max="1284" width="11.125" style="159" customWidth="1"/>
    <col min="1285" max="1285" width="10.375" style="159" customWidth="1"/>
    <col min="1286" max="1286" width="12.375" style="159" customWidth="1"/>
    <col min="1287" max="1287" width="12.625" style="159" customWidth="1"/>
    <col min="1288" max="1288" width="12.375" style="159" customWidth="1"/>
    <col min="1289" max="1289" width="11.625" style="159" customWidth="1"/>
    <col min="1290" max="1290" width="9.25" style="159" customWidth="1"/>
    <col min="1291" max="1291" width="11.5" style="159" customWidth="1"/>
    <col min="1292" max="1292" width="11.875" style="159" customWidth="1"/>
    <col min="1293" max="1293" width="10.875" style="159" customWidth="1"/>
    <col min="1294" max="1294" width="9.5" style="159" customWidth="1"/>
    <col min="1295" max="1295" width="11.375" style="159" customWidth="1"/>
    <col min="1296" max="1297" width="10.5" style="159" bestFit="1" customWidth="1"/>
    <col min="1298" max="1298" width="11.5" style="159" bestFit="1" customWidth="1"/>
    <col min="1299" max="1299" width="9.5" style="159" bestFit="1" customWidth="1"/>
    <col min="1300" max="1302" width="11.5" style="159" bestFit="1" customWidth="1"/>
    <col min="1303" max="1534" width="9" style="159"/>
    <col min="1535" max="1535" width="8.125" style="159" customWidth="1"/>
    <col min="1536" max="1536" width="11.125" style="159" customWidth="1"/>
    <col min="1537" max="1537" width="13.375" style="159" customWidth="1"/>
    <col min="1538" max="1538" width="14" style="159" customWidth="1"/>
    <col min="1539" max="1539" width="13.375" style="159" customWidth="1"/>
    <col min="1540" max="1540" width="11.125" style="159" customWidth="1"/>
    <col min="1541" max="1541" width="10.375" style="159" customWidth="1"/>
    <col min="1542" max="1542" width="12.375" style="159" customWidth="1"/>
    <col min="1543" max="1543" width="12.625" style="159" customWidth="1"/>
    <col min="1544" max="1544" width="12.375" style="159" customWidth="1"/>
    <col min="1545" max="1545" width="11.625" style="159" customWidth="1"/>
    <col min="1546" max="1546" width="9.25" style="159" customWidth="1"/>
    <col min="1547" max="1547" width="11.5" style="159" customWidth="1"/>
    <col min="1548" max="1548" width="11.875" style="159" customWidth="1"/>
    <col min="1549" max="1549" width="10.875" style="159" customWidth="1"/>
    <col min="1550" max="1550" width="9.5" style="159" customWidth="1"/>
    <col min="1551" max="1551" width="11.375" style="159" customWidth="1"/>
    <col min="1552" max="1553" width="10.5" style="159" bestFit="1" customWidth="1"/>
    <col min="1554" max="1554" width="11.5" style="159" bestFit="1" customWidth="1"/>
    <col min="1555" max="1555" width="9.5" style="159" bestFit="1" customWidth="1"/>
    <col min="1556" max="1558" width="11.5" style="159" bestFit="1" customWidth="1"/>
    <col min="1559" max="1790" width="9" style="159"/>
    <col min="1791" max="1791" width="8.125" style="159" customWidth="1"/>
    <col min="1792" max="1792" width="11.125" style="159" customWidth="1"/>
    <col min="1793" max="1793" width="13.375" style="159" customWidth="1"/>
    <col min="1794" max="1794" width="14" style="159" customWidth="1"/>
    <col min="1795" max="1795" width="13.375" style="159" customWidth="1"/>
    <col min="1796" max="1796" width="11.125" style="159" customWidth="1"/>
    <col min="1797" max="1797" width="10.375" style="159" customWidth="1"/>
    <col min="1798" max="1798" width="12.375" style="159" customWidth="1"/>
    <col min="1799" max="1799" width="12.625" style="159" customWidth="1"/>
    <col min="1800" max="1800" width="12.375" style="159" customWidth="1"/>
    <col min="1801" max="1801" width="11.625" style="159" customWidth="1"/>
    <col min="1802" max="1802" width="9.25" style="159" customWidth="1"/>
    <col min="1803" max="1803" width="11.5" style="159" customWidth="1"/>
    <col min="1804" max="1804" width="11.875" style="159" customWidth="1"/>
    <col min="1805" max="1805" width="10.875" style="159" customWidth="1"/>
    <col min="1806" max="1806" width="9.5" style="159" customWidth="1"/>
    <col min="1807" max="1807" width="11.375" style="159" customWidth="1"/>
    <col min="1808" max="1809" width="10.5" style="159" bestFit="1" customWidth="1"/>
    <col min="1810" max="1810" width="11.5" style="159" bestFit="1" customWidth="1"/>
    <col min="1811" max="1811" width="9.5" style="159" bestFit="1" customWidth="1"/>
    <col min="1812" max="1814" width="11.5" style="159" bestFit="1" customWidth="1"/>
    <col min="1815" max="2046" width="9" style="159"/>
    <col min="2047" max="2047" width="8.125" style="159" customWidth="1"/>
    <col min="2048" max="2048" width="11.125" style="159" customWidth="1"/>
    <col min="2049" max="2049" width="13.375" style="159" customWidth="1"/>
    <col min="2050" max="2050" width="14" style="159" customWidth="1"/>
    <col min="2051" max="2051" width="13.375" style="159" customWidth="1"/>
    <col min="2052" max="2052" width="11.125" style="159" customWidth="1"/>
    <col min="2053" max="2053" width="10.375" style="159" customWidth="1"/>
    <col min="2054" max="2054" width="12.375" style="159" customWidth="1"/>
    <col min="2055" max="2055" width="12.625" style="159" customWidth="1"/>
    <col min="2056" max="2056" width="12.375" style="159" customWidth="1"/>
    <col min="2057" max="2057" width="11.625" style="159" customWidth="1"/>
    <col min="2058" max="2058" width="9.25" style="159" customWidth="1"/>
    <col min="2059" max="2059" width="11.5" style="159" customWidth="1"/>
    <col min="2060" max="2060" width="11.875" style="159" customWidth="1"/>
    <col min="2061" max="2061" width="10.875" style="159" customWidth="1"/>
    <col min="2062" max="2062" width="9.5" style="159" customWidth="1"/>
    <col min="2063" max="2063" width="11.375" style="159" customWidth="1"/>
    <col min="2064" max="2065" width="10.5" style="159" bestFit="1" customWidth="1"/>
    <col min="2066" max="2066" width="11.5" style="159" bestFit="1" customWidth="1"/>
    <col min="2067" max="2067" width="9.5" style="159" bestFit="1" customWidth="1"/>
    <col min="2068" max="2070" width="11.5" style="159" bestFit="1" customWidth="1"/>
    <col min="2071" max="2302" width="9" style="159"/>
    <col min="2303" max="2303" width="8.125" style="159" customWidth="1"/>
    <col min="2304" max="2304" width="11.125" style="159" customWidth="1"/>
    <col min="2305" max="2305" width="13.375" style="159" customWidth="1"/>
    <col min="2306" max="2306" width="14" style="159" customWidth="1"/>
    <col min="2307" max="2307" width="13.375" style="159" customWidth="1"/>
    <col min="2308" max="2308" width="11.125" style="159" customWidth="1"/>
    <col min="2309" max="2309" width="10.375" style="159" customWidth="1"/>
    <col min="2310" max="2310" width="12.375" style="159" customWidth="1"/>
    <col min="2311" max="2311" width="12.625" style="159" customWidth="1"/>
    <col min="2312" max="2312" width="12.375" style="159" customWidth="1"/>
    <col min="2313" max="2313" width="11.625" style="159" customWidth="1"/>
    <col min="2314" max="2314" width="9.25" style="159" customWidth="1"/>
    <col min="2315" max="2315" width="11.5" style="159" customWidth="1"/>
    <col min="2316" max="2316" width="11.875" style="159" customWidth="1"/>
    <col min="2317" max="2317" width="10.875" style="159" customWidth="1"/>
    <col min="2318" max="2318" width="9.5" style="159" customWidth="1"/>
    <col min="2319" max="2319" width="11.375" style="159" customWidth="1"/>
    <col min="2320" max="2321" width="10.5" style="159" bestFit="1" customWidth="1"/>
    <col min="2322" max="2322" width="11.5" style="159" bestFit="1" customWidth="1"/>
    <col min="2323" max="2323" width="9.5" style="159" bestFit="1" customWidth="1"/>
    <col min="2324" max="2326" width="11.5" style="159" bestFit="1" customWidth="1"/>
    <col min="2327" max="2558" width="9" style="159"/>
    <col min="2559" max="2559" width="8.125" style="159" customWidth="1"/>
    <col min="2560" max="2560" width="11.125" style="159" customWidth="1"/>
    <col min="2561" max="2561" width="13.375" style="159" customWidth="1"/>
    <col min="2562" max="2562" width="14" style="159" customWidth="1"/>
    <col min="2563" max="2563" width="13.375" style="159" customWidth="1"/>
    <col min="2564" max="2564" width="11.125" style="159" customWidth="1"/>
    <col min="2565" max="2565" width="10.375" style="159" customWidth="1"/>
    <col min="2566" max="2566" width="12.375" style="159" customWidth="1"/>
    <col min="2567" max="2567" width="12.625" style="159" customWidth="1"/>
    <col min="2568" max="2568" width="12.375" style="159" customWidth="1"/>
    <col min="2569" max="2569" width="11.625" style="159" customWidth="1"/>
    <col min="2570" max="2570" width="9.25" style="159" customWidth="1"/>
    <col min="2571" max="2571" width="11.5" style="159" customWidth="1"/>
    <col min="2572" max="2572" width="11.875" style="159" customWidth="1"/>
    <col min="2573" max="2573" width="10.875" style="159" customWidth="1"/>
    <col min="2574" max="2574" width="9.5" style="159" customWidth="1"/>
    <col min="2575" max="2575" width="11.375" style="159" customWidth="1"/>
    <col min="2576" max="2577" width="10.5" style="159" bestFit="1" customWidth="1"/>
    <col min="2578" max="2578" width="11.5" style="159" bestFit="1" customWidth="1"/>
    <col min="2579" max="2579" width="9.5" style="159" bestFit="1" customWidth="1"/>
    <col min="2580" max="2582" width="11.5" style="159" bestFit="1" customWidth="1"/>
    <col min="2583" max="2814" width="9" style="159"/>
    <col min="2815" max="2815" width="8.125" style="159" customWidth="1"/>
    <col min="2816" max="2816" width="11.125" style="159" customWidth="1"/>
    <col min="2817" max="2817" width="13.375" style="159" customWidth="1"/>
    <col min="2818" max="2818" width="14" style="159" customWidth="1"/>
    <col min="2819" max="2819" width="13.375" style="159" customWidth="1"/>
    <col min="2820" max="2820" width="11.125" style="159" customWidth="1"/>
    <col min="2821" max="2821" width="10.375" style="159" customWidth="1"/>
    <col min="2822" max="2822" width="12.375" style="159" customWidth="1"/>
    <col min="2823" max="2823" width="12.625" style="159" customWidth="1"/>
    <col min="2824" max="2824" width="12.375" style="159" customWidth="1"/>
    <col min="2825" max="2825" width="11.625" style="159" customWidth="1"/>
    <col min="2826" max="2826" width="9.25" style="159" customWidth="1"/>
    <col min="2827" max="2827" width="11.5" style="159" customWidth="1"/>
    <col min="2828" max="2828" width="11.875" style="159" customWidth="1"/>
    <col min="2829" max="2829" width="10.875" style="159" customWidth="1"/>
    <col min="2830" max="2830" width="9.5" style="159" customWidth="1"/>
    <col min="2831" max="2831" width="11.375" style="159" customWidth="1"/>
    <col min="2832" max="2833" width="10.5" style="159" bestFit="1" customWidth="1"/>
    <col min="2834" max="2834" width="11.5" style="159" bestFit="1" customWidth="1"/>
    <col min="2835" max="2835" width="9.5" style="159" bestFit="1" customWidth="1"/>
    <col min="2836" max="2838" width="11.5" style="159" bestFit="1" customWidth="1"/>
    <col min="2839" max="3070" width="9" style="159"/>
    <col min="3071" max="3071" width="8.125" style="159" customWidth="1"/>
    <col min="3072" max="3072" width="11.125" style="159" customWidth="1"/>
    <col min="3073" max="3073" width="13.375" style="159" customWidth="1"/>
    <col min="3074" max="3074" width="14" style="159" customWidth="1"/>
    <col min="3075" max="3075" width="13.375" style="159" customWidth="1"/>
    <col min="3076" max="3076" width="11.125" style="159" customWidth="1"/>
    <col min="3077" max="3077" width="10.375" style="159" customWidth="1"/>
    <col min="3078" max="3078" width="12.375" style="159" customWidth="1"/>
    <col min="3079" max="3079" width="12.625" style="159" customWidth="1"/>
    <col min="3080" max="3080" width="12.375" style="159" customWidth="1"/>
    <col min="3081" max="3081" width="11.625" style="159" customWidth="1"/>
    <col min="3082" max="3082" width="9.25" style="159" customWidth="1"/>
    <col min="3083" max="3083" width="11.5" style="159" customWidth="1"/>
    <col min="3084" max="3084" width="11.875" style="159" customWidth="1"/>
    <col min="3085" max="3085" width="10.875" style="159" customWidth="1"/>
    <col min="3086" max="3086" width="9.5" style="159" customWidth="1"/>
    <col min="3087" max="3087" width="11.375" style="159" customWidth="1"/>
    <col min="3088" max="3089" width="10.5" style="159" bestFit="1" customWidth="1"/>
    <col min="3090" max="3090" width="11.5" style="159" bestFit="1" customWidth="1"/>
    <col min="3091" max="3091" width="9.5" style="159" bestFit="1" customWidth="1"/>
    <col min="3092" max="3094" width="11.5" style="159" bestFit="1" customWidth="1"/>
    <col min="3095" max="3326" width="9" style="159"/>
    <col min="3327" max="3327" width="8.125" style="159" customWidth="1"/>
    <col min="3328" max="3328" width="11.125" style="159" customWidth="1"/>
    <col min="3329" max="3329" width="13.375" style="159" customWidth="1"/>
    <col min="3330" max="3330" width="14" style="159" customWidth="1"/>
    <col min="3331" max="3331" width="13.375" style="159" customWidth="1"/>
    <col min="3332" max="3332" width="11.125" style="159" customWidth="1"/>
    <col min="3333" max="3333" width="10.375" style="159" customWidth="1"/>
    <col min="3334" max="3334" width="12.375" style="159" customWidth="1"/>
    <col min="3335" max="3335" width="12.625" style="159" customWidth="1"/>
    <col min="3336" max="3336" width="12.375" style="159" customWidth="1"/>
    <col min="3337" max="3337" width="11.625" style="159" customWidth="1"/>
    <col min="3338" max="3338" width="9.25" style="159" customWidth="1"/>
    <col min="3339" max="3339" width="11.5" style="159" customWidth="1"/>
    <col min="3340" max="3340" width="11.875" style="159" customWidth="1"/>
    <col min="3341" max="3341" width="10.875" style="159" customWidth="1"/>
    <col min="3342" max="3342" width="9.5" style="159" customWidth="1"/>
    <col min="3343" max="3343" width="11.375" style="159" customWidth="1"/>
    <col min="3344" max="3345" width="10.5" style="159" bestFit="1" customWidth="1"/>
    <col min="3346" max="3346" width="11.5" style="159" bestFit="1" customWidth="1"/>
    <col min="3347" max="3347" width="9.5" style="159" bestFit="1" customWidth="1"/>
    <col min="3348" max="3350" width="11.5" style="159" bestFit="1" customWidth="1"/>
    <col min="3351" max="3582" width="9" style="159"/>
    <col min="3583" max="3583" width="8.125" style="159" customWidth="1"/>
    <col min="3584" max="3584" width="11.125" style="159" customWidth="1"/>
    <col min="3585" max="3585" width="13.375" style="159" customWidth="1"/>
    <col min="3586" max="3586" width="14" style="159" customWidth="1"/>
    <col min="3587" max="3587" width="13.375" style="159" customWidth="1"/>
    <col min="3588" max="3588" width="11.125" style="159" customWidth="1"/>
    <col min="3589" max="3589" width="10.375" style="159" customWidth="1"/>
    <col min="3590" max="3590" width="12.375" style="159" customWidth="1"/>
    <col min="3591" max="3591" width="12.625" style="159" customWidth="1"/>
    <col min="3592" max="3592" width="12.375" style="159" customWidth="1"/>
    <col min="3593" max="3593" width="11.625" style="159" customWidth="1"/>
    <col min="3594" max="3594" width="9.25" style="159" customWidth="1"/>
    <col min="3595" max="3595" width="11.5" style="159" customWidth="1"/>
    <col min="3596" max="3596" width="11.875" style="159" customWidth="1"/>
    <col min="3597" max="3597" width="10.875" style="159" customWidth="1"/>
    <col min="3598" max="3598" width="9.5" style="159" customWidth="1"/>
    <col min="3599" max="3599" width="11.375" style="159" customWidth="1"/>
    <col min="3600" max="3601" width="10.5" style="159" bestFit="1" customWidth="1"/>
    <col min="3602" max="3602" width="11.5" style="159" bestFit="1" customWidth="1"/>
    <col min="3603" max="3603" width="9.5" style="159" bestFit="1" customWidth="1"/>
    <col min="3604" max="3606" width="11.5" style="159" bestFit="1" customWidth="1"/>
    <col min="3607" max="3838" width="9" style="159"/>
    <col min="3839" max="3839" width="8.125" style="159" customWidth="1"/>
    <col min="3840" max="3840" width="11.125" style="159" customWidth="1"/>
    <col min="3841" max="3841" width="13.375" style="159" customWidth="1"/>
    <col min="3842" max="3842" width="14" style="159" customWidth="1"/>
    <col min="3843" max="3843" width="13.375" style="159" customWidth="1"/>
    <col min="3844" max="3844" width="11.125" style="159" customWidth="1"/>
    <col min="3845" max="3845" width="10.375" style="159" customWidth="1"/>
    <col min="3846" max="3846" width="12.375" style="159" customWidth="1"/>
    <col min="3847" max="3847" width="12.625" style="159" customWidth="1"/>
    <col min="3848" max="3848" width="12.375" style="159" customWidth="1"/>
    <col min="3849" max="3849" width="11.625" style="159" customWidth="1"/>
    <col min="3850" max="3850" width="9.25" style="159" customWidth="1"/>
    <col min="3851" max="3851" width="11.5" style="159" customWidth="1"/>
    <col min="3852" max="3852" width="11.875" style="159" customWidth="1"/>
    <col min="3853" max="3853" width="10.875" style="159" customWidth="1"/>
    <col min="3854" max="3854" width="9.5" style="159" customWidth="1"/>
    <col min="3855" max="3855" width="11.375" style="159" customWidth="1"/>
    <col min="3856" max="3857" width="10.5" style="159" bestFit="1" customWidth="1"/>
    <col min="3858" max="3858" width="11.5" style="159" bestFit="1" customWidth="1"/>
    <col min="3859" max="3859" width="9.5" style="159" bestFit="1" customWidth="1"/>
    <col min="3860" max="3862" width="11.5" style="159" bestFit="1" customWidth="1"/>
    <col min="3863" max="4094" width="9" style="159"/>
    <col min="4095" max="4095" width="8.125" style="159" customWidth="1"/>
    <col min="4096" max="4096" width="11.125" style="159" customWidth="1"/>
    <col min="4097" max="4097" width="13.375" style="159" customWidth="1"/>
    <col min="4098" max="4098" width="14" style="159" customWidth="1"/>
    <col min="4099" max="4099" width="13.375" style="159" customWidth="1"/>
    <col min="4100" max="4100" width="11.125" style="159" customWidth="1"/>
    <col min="4101" max="4101" width="10.375" style="159" customWidth="1"/>
    <col min="4102" max="4102" width="12.375" style="159" customWidth="1"/>
    <col min="4103" max="4103" width="12.625" style="159" customWidth="1"/>
    <col min="4104" max="4104" width="12.375" style="159" customWidth="1"/>
    <col min="4105" max="4105" width="11.625" style="159" customWidth="1"/>
    <col min="4106" max="4106" width="9.25" style="159" customWidth="1"/>
    <col min="4107" max="4107" width="11.5" style="159" customWidth="1"/>
    <col min="4108" max="4108" width="11.875" style="159" customWidth="1"/>
    <col min="4109" max="4109" width="10.875" style="159" customWidth="1"/>
    <col min="4110" max="4110" width="9.5" style="159" customWidth="1"/>
    <col min="4111" max="4111" width="11.375" style="159" customWidth="1"/>
    <col min="4112" max="4113" width="10.5" style="159" bestFit="1" customWidth="1"/>
    <col min="4114" max="4114" width="11.5" style="159" bestFit="1" customWidth="1"/>
    <col min="4115" max="4115" width="9.5" style="159" bestFit="1" customWidth="1"/>
    <col min="4116" max="4118" width="11.5" style="159" bestFit="1" customWidth="1"/>
    <col min="4119" max="4350" width="9" style="159"/>
    <col min="4351" max="4351" width="8.125" style="159" customWidth="1"/>
    <col min="4352" max="4352" width="11.125" style="159" customWidth="1"/>
    <col min="4353" max="4353" width="13.375" style="159" customWidth="1"/>
    <col min="4354" max="4354" width="14" style="159" customWidth="1"/>
    <col min="4355" max="4355" width="13.375" style="159" customWidth="1"/>
    <col min="4356" max="4356" width="11.125" style="159" customWidth="1"/>
    <col min="4357" max="4357" width="10.375" style="159" customWidth="1"/>
    <col min="4358" max="4358" width="12.375" style="159" customWidth="1"/>
    <col min="4359" max="4359" width="12.625" style="159" customWidth="1"/>
    <col min="4360" max="4360" width="12.375" style="159" customWidth="1"/>
    <col min="4361" max="4361" width="11.625" style="159" customWidth="1"/>
    <col min="4362" max="4362" width="9.25" style="159" customWidth="1"/>
    <col min="4363" max="4363" width="11.5" style="159" customWidth="1"/>
    <col min="4364" max="4364" width="11.875" style="159" customWidth="1"/>
    <col min="4365" max="4365" width="10.875" style="159" customWidth="1"/>
    <col min="4366" max="4366" width="9.5" style="159" customWidth="1"/>
    <col min="4367" max="4367" width="11.375" style="159" customWidth="1"/>
    <col min="4368" max="4369" width="10.5" style="159" bestFit="1" customWidth="1"/>
    <col min="4370" max="4370" width="11.5" style="159" bestFit="1" customWidth="1"/>
    <col min="4371" max="4371" width="9.5" style="159" bestFit="1" customWidth="1"/>
    <col min="4372" max="4374" width="11.5" style="159" bestFit="1" customWidth="1"/>
    <col min="4375" max="4606" width="9" style="159"/>
    <col min="4607" max="4607" width="8.125" style="159" customWidth="1"/>
    <col min="4608" max="4608" width="11.125" style="159" customWidth="1"/>
    <col min="4609" max="4609" width="13.375" style="159" customWidth="1"/>
    <col min="4610" max="4610" width="14" style="159" customWidth="1"/>
    <col min="4611" max="4611" width="13.375" style="159" customWidth="1"/>
    <col min="4612" max="4612" width="11.125" style="159" customWidth="1"/>
    <col min="4613" max="4613" width="10.375" style="159" customWidth="1"/>
    <col min="4614" max="4614" width="12.375" style="159" customWidth="1"/>
    <col min="4615" max="4615" width="12.625" style="159" customWidth="1"/>
    <col min="4616" max="4616" width="12.375" style="159" customWidth="1"/>
    <col min="4617" max="4617" width="11.625" style="159" customWidth="1"/>
    <col min="4618" max="4618" width="9.25" style="159" customWidth="1"/>
    <col min="4619" max="4619" width="11.5" style="159" customWidth="1"/>
    <col min="4620" max="4620" width="11.875" style="159" customWidth="1"/>
    <col min="4621" max="4621" width="10.875" style="159" customWidth="1"/>
    <col min="4622" max="4622" width="9.5" style="159" customWidth="1"/>
    <col min="4623" max="4623" width="11.375" style="159" customWidth="1"/>
    <col min="4624" max="4625" width="10.5" style="159" bestFit="1" customWidth="1"/>
    <col min="4626" max="4626" width="11.5" style="159" bestFit="1" customWidth="1"/>
    <col min="4627" max="4627" width="9.5" style="159" bestFit="1" customWidth="1"/>
    <col min="4628" max="4630" width="11.5" style="159" bestFit="1" customWidth="1"/>
    <col min="4631" max="4862" width="9" style="159"/>
    <col min="4863" max="4863" width="8.125" style="159" customWidth="1"/>
    <col min="4864" max="4864" width="11.125" style="159" customWidth="1"/>
    <col min="4865" max="4865" width="13.375" style="159" customWidth="1"/>
    <col min="4866" max="4866" width="14" style="159" customWidth="1"/>
    <col min="4867" max="4867" width="13.375" style="159" customWidth="1"/>
    <col min="4868" max="4868" width="11.125" style="159" customWidth="1"/>
    <col min="4869" max="4869" width="10.375" style="159" customWidth="1"/>
    <col min="4870" max="4870" width="12.375" style="159" customWidth="1"/>
    <col min="4871" max="4871" width="12.625" style="159" customWidth="1"/>
    <col min="4872" max="4872" width="12.375" style="159" customWidth="1"/>
    <col min="4873" max="4873" width="11.625" style="159" customWidth="1"/>
    <col min="4874" max="4874" width="9.25" style="159" customWidth="1"/>
    <col min="4875" max="4875" width="11.5" style="159" customWidth="1"/>
    <col min="4876" max="4876" width="11.875" style="159" customWidth="1"/>
    <col min="4877" max="4877" width="10.875" style="159" customWidth="1"/>
    <col min="4878" max="4878" width="9.5" style="159" customWidth="1"/>
    <col min="4879" max="4879" width="11.375" style="159" customWidth="1"/>
    <col min="4880" max="4881" width="10.5" style="159" bestFit="1" customWidth="1"/>
    <col min="4882" max="4882" width="11.5" style="159" bestFit="1" customWidth="1"/>
    <col min="4883" max="4883" width="9.5" style="159" bestFit="1" customWidth="1"/>
    <col min="4884" max="4886" width="11.5" style="159" bestFit="1" customWidth="1"/>
    <col min="4887" max="5118" width="9" style="159"/>
    <col min="5119" max="5119" width="8.125" style="159" customWidth="1"/>
    <col min="5120" max="5120" width="11.125" style="159" customWidth="1"/>
    <col min="5121" max="5121" width="13.375" style="159" customWidth="1"/>
    <col min="5122" max="5122" width="14" style="159" customWidth="1"/>
    <col min="5123" max="5123" width="13.375" style="159" customWidth="1"/>
    <col min="5124" max="5124" width="11.125" style="159" customWidth="1"/>
    <col min="5125" max="5125" width="10.375" style="159" customWidth="1"/>
    <col min="5126" max="5126" width="12.375" style="159" customWidth="1"/>
    <col min="5127" max="5127" width="12.625" style="159" customWidth="1"/>
    <col min="5128" max="5128" width="12.375" style="159" customWidth="1"/>
    <col min="5129" max="5129" width="11.625" style="159" customWidth="1"/>
    <col min="5130" max="5130" width="9.25" style="159" customWidth="1"/>
    <col min="5131" max="5131" width="11.5" style="159" customWidth="1"/>
    <col min="5132" max="5132" width="11.875" style="159" customWidth="1"/>
    <col min="5133" max="5133" width="10.875" style="159" customWidth="1"/>
    <col min="5134" max="5134" width="9.5" style="159" customWidth="1"/>
    <col min="5135" max="5135" width="11.375" style="159" customWidth="1"/>
    <col min="5136" max="5137" width="10.5" style="159" bestFit="1" customWidth="1"/>
    <col min="5138" max="5138" width="11.5" style="159" bestFit="1" customWidth="1"/>
    <col min="5139" max="5139" width="9.5" style="159" bestFit="1" customWidth="1"/>
    <col min="5140" max="5142" width="11.5" style="159" bestFit="1" customWidth="1"/>
    <col min="5143" max="5374" width="9" style="159"/>
    <col min="5375" max="5375" width="8.125" style="159" customWidth="1"/>
    <col min="5376" max="5376" width="11.125" style="159" customWidth="1"/>
    <col min="5377" max="5377" width="13.375" style="159" customWidth="1"/>
    <col min="5378" max="5378" width="14" style="159" customWidth="1"/>
    <col min="5379" max="5379" width="13.375" style="159" customWidth="1"/>
    <col min="5380" max="5380" width="11.125" style="159" customWidth="1"/>
    <col min="5381" max="5381" width="10.375" style="159" customWidth="1"/>
    <col min="5382" max="5382" width="12.375" style="159" customWidth="1"/>
    <col min="5383" max="5383" width="12.625" style="159" customWidth="1"/>
    <col min="5384" max="5384" width="12.375" style="159" customWidth="1"/>
    <col min="5385" max="5385" width="11.625" style="159" customWidth="1"/>
    <col min="5386" max="5386" width="9.25" style="159" customWidth="1"/>
    <col min="5387" max="5387" width="11.5" style="159" customWidth="1"/>
    <col min="5388" max="5388" width="11.875" style="159" customWidth="1"/>
    <col min="5389" max="5389" width="10.875" style="159" customWidth="1"/>
    <col min="5390" max="5390" width="9.5" style="159" customWidth="1"/>
    <col min="5391" max="5391" width="11.375" style="159" customWidth="1"/>
    <col min="5392" max="5393" width="10.5" style="159" bestFit="1" customWidth="1"/>
    <col min="5394" max="5394" width="11.5" style="159" bestFit="1" customWidth="1"/>
    <col min="5395" max="5395" width="9.5" style="159" bestFit="1" customWidth="1"/>
    <col min="5396" max="5398" width="11.5" style="159" bestFit="1" customWidth="1"/>
    <col min="5399" max="5630" width="9" style="159"/>
    <col min="5631" max="5631" width="8.125" style="159" customWidth="1"/>
    <col min="5632" max="5632" width="11.125" style="159" customWidth="1"/>
    <col min="5633" max="5633" width="13.375" style="159" customWidth="1"/>
    <col min="5634" max="5634" width="14" style="159" customWidth="1"/>
    <col min="5635" max="5635" width="13.375" style="159" customWidth="1"/>
    <col min="5636" max="5636" width="11.125" style="159" customWidth="1"/>
    <col min="5637" max="5637" width="10.375" style="159" customWidth="1"/>
    <col min="5638" max="5638" width="12.375" style="159" customWidth="1"/>
    <col min="5639" max="5639" width="12.625" style="159" customWidth="1"/>
    <col min="5640" max="5640" width="12.375" style="159" customWidth="1"/>
    <col min="5641" max="5641" width="11.625" style="159" customWidth="1"/>
    <col min="5642" max="5642" width="9.25" style="159" customWidth="1"/>
    <col min="5643" max="5643" width="11.5" style="159" customWidth="1"/>
    <col min="5644" max="5644" width="11.875" style="159" customWidth="1"/>
    <col min="5645" max="5645" width="10.875" style="159" customWidth="1"/>
    <col min="5646" max="5646" width="9.5" style="159" customWidth="1"/>
    <col min="5647" max="5647" width="11.375" style="159" customWidth="1"/>
    <col min="5648" max="5649" width="10.5" style="159" bestFit="1" customWidth="1"/>
    <col min="5650" max="5650" width="11.5" style="159" bestFit="1" customWidth="1"/>
    <col min="5651" max="5651" width="9.5" style="159" bestFit="1" customWidth="1"/>
    <col min="5652" max="5654" width="11.5" style="159" bestFit="1" customWidth="1"/>
    <col min="5655" max="5886" width="9" style="159"/>
    <col min="5887" max="5887" width="8.125" style="159" customWidth="1"/>
    <col min="5888" max="5888" width="11.125" style="159" customWidth="1"/>
    <col min="5889" max="5889" width="13.375" style="159" customWidth="1"/>
    <col min="5890" max="5890" width="14" style="159" customWidth="1"/>
    <col min="5891" max="5891" width="13.375" style="159" customWidth="1"/>
    <col min="5892" max="5892" width="11.125" style="159" customWidth="1"/>
    <col min="5893" max="5893" width="10.375" style="159" customWidth="1"/>
    <col min="5894" max="5894" width="12.375" style="159" customWidth="1"/>
    <col min="5895" max="5895" width="12.625" style="159" customWidth="1"/>
    <col min="5896" max="5896" width="12.375" style="159" customWidth="1"/>
    <col min="5897" max="5897" width="11.625" style="159" customWidth="1"/>
    <col min="5898" max="5898" width="9.25" style="159" customWidth="1"/>
    <col min="5899" max="5899" width="11.5" style="159" customWidth="1"/>
    <col min="5900" max="5900" width="11.875" style="159" customWidth="1"/>
    <col min="5901" max="5901" width="10.875" style="159" customWidth="1"/>
    <col min="5902" max="5902" width="9.5" style="159" customWidth="1"/>
    <col min="5903" max="5903" width="11.375" style="159" customWidth="1"/>
    <col min="5904" max="5905" width="10.5" style="159" bestFit="1" customWidth="1"/>
    <col min="5906" max="5906" width="11.5" style="159" bestFit="1" customWidth="1"/>
    <col min="5907" max="5907" width="9.5" style="159" bestFit="1" customWidth="1"/>
    <col min="5908" max="5910" width="11.5" style="159" bestFit="1" customWidth="1"/>
    <col min="5911" max="6142" width="9" style="159"/>
    <col min="6143" max="6143" width="8.125" style="159" customWidth="1"/>
    <col min="6144" max="6144" width="11.125" style="159" customWidth="1"/>
    <col min="6145" max="6145" width="13.375" style="159" customWidth="1"/>
    <col min="6146" max="6146" width="14" style="159" customWidth="1"/>
    <col min="6147" max="6147" width="13.375" style="159" customWidth="1"/>
    <col min="6148" max="6148" width="11.125" style="159" customWidth="1"/>
    <col min="6149" max="6149" width="10.375" style="159" customWidth="1"/>
    <col min="6150" max="6150" width="12.375" style="159" customWidth="1"/>
    <col min="6151" max="6151" width="12.625" style="159" customWidth="1"/>
    <col min="6152" max="6152" width="12.375" style="159" customWidth="1"/>
    <col min="6153" max="6153" width="11.625" style="159" customWidth="1"/>
    <col min="6154" max="6154" width="9.25" style="159" customWidth="1"/>
    <col min="6155" max="6155" width="11.5" style="159" customWidth="1"/>
    <col min="6156" max="6156" width="11.875" style="159" customWidth="1"/>
    <col min="6157" max="6157" width="10.875" style="159" customWidth="1"/>
    <col min="6158" max="6158" width="9.5" style="159" customWidth="1"/>
    <col min="6159" max="6159" width="11.375" style="159" customWidth="1"/>
    <col min="6160" max="6161" width="10.5" style="159" bestFit="1" customWidth="1"/>
    <col min="6162" max="6162" width="11.5" style="159" bestFit="1" customWidth="1"/>
    <col min="6163" max="6163" width="9.5" style="159" bestFit="1" customWidth="1"/>
    <col min="6164" max="6166" width="11.5" style="159" bestFit="1" customWidth="1"/>
    <col min="6167" max="6398" width="9" style="159"/>
    <col min="6399" max="6399" width="8.125" style="159" customWidth="1"/>
    <col min="6400" max="6400" width="11.125" style="159" customWidth="1"/>
    <col min="6401" max="6401" width="13.375" style="159" customWidth="1"/>
    <col min="6402" max="6402" width="14" style="159" customWidth="1"/>
    <col min="6403" max="6403" width="13.375" style="159" customWidth="1"/>
    <col min="6404" max="6404" width="11.125" style="159" customWidth="1"/>
    <col min="6405" max="6405" width="10.375" style="159" customWidth="1"/>
    <col min="6406" max="6406" width="12.375" style="159" customWidth="1"/>
    <col min="6407" max="6407" width="12.625" style="159" customWidth="1"/>
    <col min="6408" max="6408" width="12.375" style="159" customWidth="1"/>
    <col min="6409" max="6409" width="11.625" style="159" customWidth="1"/>
    <col min="6410" max="6410" width="9.25" style="159" customWidth="1"/>
    <col min="6411" max="6411" width="11.5" style="159" customWidth="1"/>
    <col min="6412" max="6412" width="11.875" style="159" customWidth="1"/>
    <col min="6413" max="6413" width="10.875" style="159" customWidth="1"/>
    <col min="6414" max="6414" width="9.5" style="159" customWidth="1"/>
    <col min="6415" max="6415" width="11.375" style="159" customWidth="1"/>
    <col min="6416" max="6417" width="10.5" style="159" bestFit="1" customWidth="1"/>
    <col min="6418" max="6418" width="11.5" style="159" bestFit="1" customWidth="1"/>
    <col min="6419" max="6419" width="9.5" style="159" bestFit="1" customWidth="1"/>
    <col min="6420" max="6422" width="11.5" style="159" bestFit="1" customWidth="1"/>
    <col min="6423" max="6654" width="9" style="159"/>
    <col min="6655" max="6655" width="8.125" style="159" customWidth="1"/>
    <col min="6656" max="6656" width="11.125" style="159" customWidth="1"/>
    <col min="6657" max="6657" width="13.375" style="159" customWidth="1"/>
    <col min="6658" max="6658" width="14" style="159" customWidth="1"/>
    <col min="6659" max="6659" width="13.375" style="159" customWidth="1"/>
    <col min="6660" max="6660" width="11.125" style="159" customWidth="1"/>
    <col min="6661" max="6661" width="10.375" style="159" customWidth="1"/>
    <col min="6662" max="6662" width="12.375" style="159" customWidth="1"/>
    <col min="6663" max="6663" width="12.625" style="159" customWidth="1"/>
    <col min="6664" max="6664" width="12.375" style="159" customWidth="1"/>
    <col min="6665" max="6665" width="11.625" style="159" customWidth="1"/>
    <col min="6666" max="6666" width="9.25" style="159" customWidth="1"/>
    <col min="6667" max="6667" width="11.5" style="159" customWidth="1"/>
    <col min="6668" max="6668" width="11.875" style="159" customWidth="1"/>
    <col min="6669" max="6669" width="10.875" style="159" customWidth="1"/>
    <col min="6670" max="6670" width="9.5" style="159" customWidth="1"/>
    <col min="6671" max="6671" width="11.375" style="159" customWidth="1"/>
    <col min="6672" max="6673" width="10.5" style="159" bestFit="1" customWidth="1"/>
    <col min="6674" max="6674" width="11.5" style="159" bestFit="1" customWidth="1"/>
    <col min="6675" max="6675" width="9.5" style="159" bestFit="1" customWidth="1"/>
    <col min="6676" max="6678" width="11.5" style="159" bestFit="1" customWidth="1"/>
    <col min="6679" max="6910" width="9" style="159"/>
    <col min="6911" max="6911" width="8.125" style="159" customWidth="1"/>
    <col min="6912" max="6912" width="11.125" style="159" customWidth="1"/>
    <col min="6913" max="6913" width="13.375" style="159" customWidth="1"/>
    <col min="6914" max="6914" width="14" style="159" customWidth="1"/>
    <col min="6915" max="6915" width="13.375" style="159" customWidth="1"/>
    <col min="6916" max="6916" width="11.125" style="159" customWidth="1"/>
    <col min="6917" max="6917" width="10.375" style="159" customWidth="1"/>
    <col min="6918" max="6918" width="12.375" style="159" customWidth="1"/>
    <col min="6919" max="6919" width="12.625" style="159" customWidth="1"/>
    <col min="6920" max="6920" width="12.375" style="159" customWidth="1"/>
    <col min="6921" max="6921" width="11.625" style="159" customWidth="1"/>
    <col min="6922" max="6922" width="9.25" style="159" customWidth="1"/>
    <col min="6923" max="6923" width="11.5" style="159" customWidth="1"/>
    <col min="6924" max="6924" width="11.875" style="159" customWidth="1"/>
    <col min="6925" max="6925" width="10.875" style="159" customWidth="1"/>
    <col min="6926" max="6926" width="9.5" style="159" customWidth="1"/>
    <col min="6927" max="6927" width="11.375" style="159" customWidth="1"/>
    <col min="6928" max="6929" width="10.5" style="159" bestFit="1" customWidth="1"/>
    <col min="6930" max="6930" width="11.5" style="159" bestFit="1" customWidth="1"/>
    <col min="6931" max="6931" width="9.5" style="159" bestFit="1" customWidth="1"/>
    <col min="6932" max="6934" width="11.5" style="159" bestFit="1" customWidth="1"/>
    <col min="6935" max="7166" width="9" style="159"/>
    <col min="7167" max="7167" width="8.125" style="159" customWidth="1"/>
    <col min="7168" max="7168" width="11.125" style="159" customWidth="1"/>
    <col min="7169" max="7169" width="13.375" style="159" customWidth="1"/>
    <col min="7170" max="7170" width="14" style="159" customWidth="1"/>
    <col min="7171" max="7171" width="13.375" style="159" customWidth="1"/>
    <col min="7172" max="7172" width="11.125" style="159" customWidth="1"/>
    <col min="7173" max="7173" width="10.375" style="159" customWidth="1"/>
    <col min="7174" max="7174" width="12.375" style="159" customWidth="1"/>
    <col min="7175" max="7175" width="12.625" style="159" customWidth="1"/>
    <col min="7176" max="7176" width="12.375" style="159" customWidth="1"/>
    <col min="7177" max="7177" width="11.625" style="159" customWidth="1"/>
    <col min="7178" max="7178" width="9.25" style="159" customWidth="1"/>
    <col min="7179" max="7179" width="11.5" style="159" customWidth="1"/>
    <col min="7180" max="7180" width="11.875" style="159" customWidth="1"/>
    <col min="7181" max="7181" width="10.875" style="159" customWidth="1"/>
    <col min="7182" max="7182" width="9.5" style="159" customWidth="1"/>
    <col min="7183" max="7183" width="11.375" style="159" customWidth="1"/>
    <col min="7184" max="7185" width="10.5" style="159" bestFit="1" customWidth="1"/>
    <col min="7186" max="7186" width="11.5" style="159" bestFit="1" customWidth="1"/>
    <col min="7187" max="7187" width="9.5" style="159" bestFit="1" customWidth="1"/>
    <col min="7188" max="7190" width="11.5" style="159" bestFit="1" customWidth="1"/>
    <col min="7191" max="7422" width="9" style="159"/>
    <col min="7423" max="7423" width="8.125" style="159" customWidth="1"/>
    <col min="7424" max="7424" width="11.125" style="159" customWidth="1"/>
    <col min="7425" max="7425" width="13.375" style="159" customWidth="1"/>
    <col min="7426" max="7426" width="14" style="159" customWidth="1"/>
    <col min="7427" max="7427" width="13.375" style="159" customWidth="1"/>
    <col min="7428" max="7428" width="11.125" style="159" customWidth="1"/>
    <col min="7429" max="7429" width="10.375" style="159" customWidth="1"/>
    <col min="7430" max="7430" width="12.375" style="159" customWidth="1"/>
    <col min="7431" max="7431" width="12.625" style="159" customWidth="1"/>
    <col min="7432" max="7432" width="12.375" style="159" customWidth="1"/>
    <col min="7433" max="7433" width="11.625" style="159" customWidth="1"/>
    <col min="7434" max="7434" width="9.25" style="159" customWidth="1"/>
    <col min="7435" max="7435" width="11.5" style="159" customWidth="1"/>
    <col min="7436" max="7436" width="11.875" style="159" customWidth="1"/>
    <col min="7437" max="7437" width="10.875" style="159" customWidth="1"/>
    <col min="7438" max="7438" width="9.5" style="159" customWidth="1"/>
    <col min="7439" max="7439" width="11.375" style="159" customWidth="1"/>
    <col min="7440" max="7441" width="10.5" style="159" bestFit="1" customWidth="1"/>
    <col min="7442" max="7442" width="11.5" style="159" bestFit="1" customWidth="1"/>
    <col min="7443" max="7443" width="9.5" style="159" bestFit="1" customWidth="1"/>
    <col min="7444" max="7446" width="11.5" style="159" bestFit="1" customWidth="1"/>
    <col min="7447" max="7678" width="9" style="159"/>
    <col min="7679" max="7679" width="8.125" style="159" customWidth="1"/>
    <col min="7680" max="7680" width="11.125" style="159" customWidth="1"/>
    <col min="7681" max="7681" width="13.375" style="159" customWidth="1"/>
    <col min="7682" max="7682" width="14" style="159" customWidth="1"/>
    <col min="7683" max="7683" width="13.375" style="159" customWidth="1"/>
    <col min="7684" max="7684" width="11.125" style="159" customWidth="1"/>
    <col min="7685" max="7685" width="10.375" style="159" customWidth="1"/>
    <col min="7686" max="7686" width="12.375" style="159" customWidth="1"/>
    <col min="7687" max="7687" width="12.625" style="159" customWidth="1"/>
    <col min="7688" max="7688" width="12.375" style="159" customWidth="1"/>
    <col min="7689" max="7689" width="11.625" style="159" customWidth="1"/>
    <col min="7690" max="7690" width="9.25" style="159" customWidth="1"/>
    <col min="7691" max="7691" width="11.5" style="159" customWidth="1"/>
    <col min="7692" max="7692" width="11.875" style="159" customWidth="1"/>
    <col min="7693" max="7693" width="10.875" style="159" customWidth="1"/>
    <col min="7694" max="7694" width="9.5" style="159" customWidth="1"/>
    <col min="7695" max="7695" width="11.375" style="159" customWidth="1"/>
    <col min="7696" max="7697" width="10.5" style="159" bestFit="1" customWidth="1"/>
    <col min="7698" max="7698" width="11.5" style="159" bestFit="1" customWidth="1"/>
    <col min="7699" max="7699" width="9.5" style="159" bestFit="1" customWidth="1"/>
    <col min="7700" max="7702" width="11.5" style="159" bestFit="1" customWidth="1"/>
    <col min="7703" max="7934" width="9" style="159"/>
    <col min="7935" max="7935" width="8.125" style="159" customWidth="1"/>
    <col min="7936" max="7936" width="11.125" style="159" customWidth="1"/>
    <col min="7937" max="7937" width="13.375" style="159" customWidth="1"/>
    <col min="7938" max="7938" width="14" style="159" customWidth="1"/>
    <col min="7939" max="7939" width="13.375" style="159" customWidth="1"/>
    <col min="7940" max="7940" width="11.125" style="159" customWidth="1"/>
    <col min="7941" max="7941" width="10.375" style="159" customWidth="1"/>
    <col min="7942" max="7942" width="12.375" style="159" customWidth="1"/>
    <col min="7943" max="7943" width="12.625" style="159" customWidth="1"/>
    <col min="7944" max="7944" width="12.375" style="159" customWidth="1"/>
    <col min="7945" max="7945" width="11.625" style="159" customWidth="1"/>
    <col min="7946" max="7946" width="9.25" style="159" customWidth="1"/>
    <col min="7947" max="7947" width="11.5" style="159" customWidth="1"/>
    <col min="7948" max="7948" width="11.875" style="159" customWidth="1"/>
    <col min="7949" max="7949" width="10.875" style="159" customWidth="1"/>
    <col min="7950" max="7950" width="9.5" style="159" customWidth="1"/>
    <col min="7951" max="7951" width="11.375" style="159" customWidth="1"/>
    <col min="7952" max="7953" width="10.5" style="159" bestFit="1" customWidth="1"/>
    <col min="7954" max="7954" width="11.5" style="159" bestFit="1" customWidth="1"/>
    <col min="7955" max="7955" width="9.5" style="159" bestFit="1" customWidth="1"/>
    <col min="7956" max="7958" width="11.5" style="159" bestFit="1" customWidth="1"/>
    <col min="7959" max="8190" width="9" style="159"/>
    <col min="8191" max="8191" width="8.125" style="159" customWidth="1"/>
    <col min="8192" max="8192" width="11.125" style="159" customWidth="1"/>
    <col min="8193" max="8193" width="13.375" style="159" customWidth="1"/>
    <col min="8194" max="8194" width="14" style="159" customWidth="1"/>
    <col min="8195" max="8195" width="13.375" style="159" customWidth="1"/>
    <col min="8196" max="8196" width="11.125" style="159" customWidth="1"/>
    <col min="8197" max="8197" width="10.375" style="159" customWidth="1"/>
    <col min="8198" max="8198" width="12.375" style="159" customWidth="1"/>
    <col min="8199" max="8199" width="12.625" style="159" customWidth="1"/>
    <col min="8200" max="8200" width="12.375" style="159" customWidth="1"/>
    <col min="8201" max="8201" width="11.625" style="159" customWidth="1"/>
    <col min="8202" max="8202" width="9.25" style="159" customWidth="1"/>
    <col min="8203" max="8203" width="11.5" style="159" customWidth="1"/>
    <col min="8204" max="8204" width="11.875" style="159" customWidth="1"/>
    <col min="8205" max="8205" width="10.875" style="159" customWidth="1"/>
    <col min="8206" max="8206" width="9.5" style="159" customWidth="1"/>
    <col min="8207" max="8207" width="11.375" style="159" customWidth="1"/>
    <col min="8208" max="8209" width="10.5" style="159" bestFit="1" customWidth="1"/>
    <col min="8210" max="8210" width="11.5" style="159" bestFit="1" customWidth="1"/>
    <col min="8211" max="8211" width="9.5" style="159" bestFit="1" customWidth="1"/>
    <col min="8212" max="8214" width="11.5" style="159" bestFit="1" customWidth="1"/>
    <col min="8215" max="8446" width="9" style="159"/>
    <col min="8447" max="8447" width="8.125" style="159" customWidth="1"/>
    <col min="8448" max="8448" width="11.125" style="159" customWidth="1"/>
    <col min="8449" max="8449" width="13.375" style="159" customWidth="1"/>
    <col min="8450" max="8450" width="14" style="159" customWidth="1"/>
    <col min="8451" max="8451" width="13.375" style="159" customWidth="1"/>
    <col min="8452" max="8452" width="11.125" style="159" customWidth="1"/>
    <col min="8453" max="8453" width="10.375" style="159" customWidth="1"/>
    <col min="8454" max="8454" width="12.375" style="159" customWidth="1"/>
    <col min="8455" max="8455" width="12.625" style="159" customWidth="1"/>
    <col min="8456" max="8456" width="12.375" style="159" customWidth="1"/>
    <col min="8457" max="8457" width="11.625" style="159" customWidth="1"/>
    <col min="8458" max="8458" width="9.25" style="159" customWidth="1"/>
    <col min="8459" max="8459" width="11.5" style="159" customWidth="1"/>
    <col min="8460" max="8460" width="11.875" style="159" customWidth="1"/>
    <col min="8461" max="8461" width="10.875" style="159" customWidth="1"/>
    <col min="8462" max="8462" width="9.5" style="159" customWidth="1"/>
    <col min="8463" max="8463" width="11.375" style="159" customWidth="1"/>
    <col min="8464" max="8465" width="10.5" style="159" bestFit="1" customWidth="1"/>
    <col min="8466" max="8466" width="11.5" style="159" bestFit="1" customWidth="1"/>
    <col min="8467" max="8467" width="9.5" style="159" bestFit="1" customWidth="1"/>
    <col min="8468" max="8470" width="11.5" style="159" bestFit="1" customWidth="1"/>
    <col min="8471" max="8702" width="9" style="159"/>
    <col min="8703" max="8703" width="8.125" style="159" customWidth="1"/>
    <col min="8704" max="8704" width="11.125" style="159" customWidth="1"/>
    <col min="8705" max="8705" width="13.375" style="159" customWidth="1"/>
    <col min="8706" max="8706" width="14" style="159" customWidth="1"/>
    <col min="8707" max="8707" width="13.375" style="159" customWidth="1"/>
    <col min="8708" max="8708" width="11.125" style="159" customWidth="1"/>
    <col min="8709" max="8709" width="10.375" style="159" customWidth="1"/>
    <col min="8710" max="8710" width="12.375" style="159" customWidth="1"/>
    <col min="8711" max="8711" width="12.625" style="159" customWidth="1"/>
    <col min="8712" max="8712" width="12.375" style="159" customWidth="1"/>
    <col min="8713" max="8713" width="11.625" style="159" customWidth="1"/>
    <col min="8714" max="8714" width="9.25" style="159" customWidth="1"/>
    <col min="8715" max="8715" width="11.5" style="159" customWidth="1"/>
    <col min="8716" max="8716" width="11.875" style="159" customWidth="1"/>
    <col min="8717" max="8717" width="10.875" style="159" customWidth="1"/>
    <col min="8718" max="8718" width="9.5" style="159" customWidth="1"/>
    <col min="8719" max="8719" width="11.375" style="159" customWidth="1"/>
    <col min="8720" max="8721" width="10.5" style="159" bestFit="1" customWidth="1"/>
    <col min="8722" max="8722" width="11.5" style="159" bestFit="1" customWidth="1"/>
    <col min="8723" max="8723" width="9.5" style="159" bestFit="1" customWidth="1"/>
    <col min="8724" max="8726" width="11.5" style="159" bestFit="1" customWidth="1"/>
    <col min="8727" max="8958" width="9" style="159"/>
    <col min="8959" max="8959" width="8.125" style="159" customWidth="1"/>
    <col min="8960" max="8960" width="11.125" style="159" customWidth="1"/>
    <col min="8961" max="8961" width="13.375" style="159" customWidth="1"/>
    <col min="8962" max="8962" width="14" style="159" customWidth="1"/>
    <col min="8963" max="8963" width="13.375" style="159" customWidth="1"/>
    <col min="8964" max="8964" width="11.125" style="159" customWidth="1"/>
    <col min="8965" max="8965" width="10.375" style="159" customWidth="1"/>
    <col min="8966" max="8966" width="12.375" style="159" customWidth="1"/>
    <col min="8967" max="8967" width="12.625" style="159" customWidth="1"/>
    <col min="8968" max="8968" width="12.375" style="159" customWidth="1"/>
    <col min="8969" max="8969" width="11.625" style="159" customWidth="1"/>
    <col min="8970" max="8970" width="9.25" style="159" customWidth="1"/>
    <col min="8971" max="8971" width="11.5" style="159" customWidth="1"/>
    <col min="8972" max="8972" width="11.875" style="159" customWidth="1"/>
    <col min="8973" max="8973" width="10.875" style="159" customWidth="1"/>
    <col min="8974" max="8974" width="9.5" style="159" customWidth="1"/>
    <col min="8975" max="8975" width="11.375" style="159" customWidth="1"/>
    <col min="8976" max="8977" width="10.5" style="159" bestFit="1" customWidth="1"/>
    <col min="8978" max="8978" width="11.5" style="159" bestFit="1" customWidth="1"/>
    <col min="8979" max="8979" width="9.5" style="159" bestFit="1" customWidth="1"/>
    <col min="8980" max="8982" width="11.5" style="159" bestFit="1" customWidth="1"/>
    <col min="8983" max="9214" width="9" style="159"/>
    <col min="9215" max="9215" width="8.125" style="159" customWidth="1"/>
    <col min="9216" max="9216" width="11.125" style="159" customWidth="1"/>
    <col min="9217" max="9217" width="13.375" style="159" customWidth="1"/>
    <col min="9218" max="9218" width="14" style="159" customWidth="1"/>
    <col min="9219" max="9219" width="13.375" style="159" customWidth="1"/>
    <col min="9220" max="9220" width="11.125" style="159" customWidth="1"/>
    <col min="9221" max="9221" width="10.375" style="159" customWidth="1"/>
    <col min="9222" max="9222" width="12.375" style="159" customWidth="1"/>
    <col min="9223" max="9223" width="12.625" style="159" customWidth="1"/>
    <col min="9224" max="9224" width="12.375" style="159" customWidth="1"/>
    <col min="9225" max="9225" width="11.625" style="159" customWidth="1"/>
    <col min="9226" max="9226" width="9.25" style="159" customWidth="1"/>
    <col min="9227" max="9227" width="11.5" style="159" customWidth="1"/>
    <col min="9228" max="9228" width="11.875" style="159" customWidth="1"/>
    <col min="9229" max="9229" width="10.875" style="159" customWidth="1"/>
    <col min="9230" max="9230" width="9.5" style="159" customWidth="1"/>
    <col min="9231" max="9231" width="11.375" style="159" customWidth="1"/>
    <col min="9232" max="9233" width="10.5" style="159" bestFit="1" customWidth="1"/>
    <col min="9234" max="9234" width="11.5" style="159" bestFit="1" customWidth="1"/>
    <col min="9235" max="9235" width="9.5" style="159" bestFit="1" customWidth="1"/>
    <col min="9236" max="9238" width="11.5" style="159" bestFit="1" customWidth="1"/>
    <col min="9239" max="9470" width="9" style="159"/>
    <col min="9471" max="9471" width="8.125" style="159" customWidth="1"/>
    <col min="9472" max="9472" width="11.125" style="159" customWidth="1"/>
    <col min="9473" max="9473" width="13.375" style="159" customWidth="1"/>
    <col min="9474" max="9474" width="14" style="159" customWidth="1"/>
    <col min="9475" max="9475" width="13.375" style="159" customWidth="1"/>
    <col min="9476" max="9476" width="11.125" style="159" customWidth="1"/>
    <col min="9477" max="9477" width="10.375" style="159" customWidth="1"/>
    <col min="9478" max="9478" width="12.375" style="159" customWidth="1"/>
    <col min="9479" max="9479" width="12.625" style="159" customWidth="1"/>
    <col min="9480" max="9480" width="12.375" style="159" customWidth="1"/>
    <col min="9481" max="9481" width="11.625" style="159" customWidth="1"/>
    <col min="9482" max="9482" width="9.25" style="159" customWidth="1"/>
    <col min="9483" max="9483" width="11.5" style="159" customWidth="1"/>
    <col min="9484" max="9484" width="11.875" style="159" customWidth="1"/>
    <col min="9485" max="9485" width="10.875" style="159" customWidth="1"/>
    <col min="9486" max="9486" width="9.5" style="159" customWidth="1"/>
    <col min="9487" max="9487" width="11.375" style="159" customWidth="1"/>
    <col min="9488" max="9489" width="10.5" style="159" bestFit="1" customWidth="1"/>
    <col min="9490" max="9490" width="11.5" style="159" bestFit="1" customWidth="1"/>
    <col min="9491" max="9491" width="9.5" style="159" bestFit="1" customWidth="1"/>
    <col min="9492" max="9494" width="11.5" style="159" bestFit="1" customWidth="1"/>
    <col min="9495" max="9726" width="9" style="159"/>
    <col min="9727" max="9727" width="8.125" style="159" customWidth="1"/>
    <col min="9728" max="9728" width="11.125" style="159" customWidth="1"/>
    <col min="9729" max="9729" width="13.375" style="159" customWidth="1"/>
    <col min="9730" max="9730" width="14" style="159" customWidth="1"/>
    <col min="9731" max="9731" width="13.375" style="159" customWidth="1"/>
    <col min="9732" max="9732" width="11.125" style="159" customWidth="1"/>
    <col min="9733" max="9733" width="10.375" style="159" customWidth="1"/>
    <col min="9734" max="9734" width="12.375" style="159" customWidth="1"/>
    <col min="9735" max="9735" width="12.625" style="159" customWidth="1"/>
    <col min="9736" max="9736" width="12.375" style="159" customWidth="1"/>
    <col min="9737" max="9737" width="11.625" style="159" customWidth="1"/>
    <col min="9738" max="9738" width="9.25" style="159" customWidth="1"/>
    <col min="9739" max="9739" width="11.5" style="159" customWidth="1"/>
    <col min="9740" max="9740" width="11.875" style="159" customWidth="1"/>
    <col min="9741" max="9741" width="10.875" style="159" customWidth="1"/>
    <col min="9742" max="9742" width="9.5" style="159" customWidth="1"/>
    <col min="9743" max="9743" width="11.375" style="159" customWidth="1"/>
    <col min="9744" max="9745" width="10.5" style="159" bestFit="1" customWidth="1"/>
    <col min="9746" max="9746" width="11.5" style="159" bestFit="1" customWidth="1"/>
    <col min="9747" max="9747" width="9.5" style="159" bestFit="1" customWidth="1"/>
    <col min="9748" max="9750" width="11.5" style="159" bestFit="1" customWidth="1"/>
    <col min="9751" max="9982" width="9" style="159"/>
    <col min="9983" max="9983" width="8.125" style="159" customWidth="1"/>
    <col min="9984" max="9984" width="11.125" style="159" customWidth="1"/>
    <col min="9985" max="9985" width="13.375" style="159" customWidth="1"/>
    <col min="9986" max="9986" width="14" style="159" customWidth="1"/>
    <col min="9987" max="9987" width="13.375" style="159" customWidth="1"/>
    <col min="9988" max="9988" width="11.125" style="159" customWidth="1"/>
    <col min="9989" max="9989" width="10.375" style="159" customWidth="1"/>
    <col min="9990" max="9990" width="12.375" style="159" customWidth="1"/>
    <col min="9991" max="9991" width="12.625" style="159" customWidth="1"/>
    <col min="9992" max="9992" width="12.375" style="159" customWidth="1"/>
    <col min="9993" max="9993" width="11.625" style="159" customWidth="1"/>
    <col min="9994" max="9994" width="9.25" style="159" customWidth="1"/>
    <col min="9995" max="9995" width="11.5" style="159" customWidth="1"/>
    <col min="9996" max="9996" width="11.875" style="159" customWidth="1"/>
    <col min="9997" max="9997" width="10.875" style="159" customWidth="1"/>
    <col min="9998" max="9998" width="9.5" style="159" customWidth="1"/>
    <col min="9999" max="9999" width="11.375" style="159" customWidth="1"/>
    <col min="10000" max="10001" width="10.5" style="159" bestFit="1" customWidth="1"/>
    <col min="10002" max="10002" width="11.5" style="159" bestFit="1" customWidth="1"/>
    <col min="10003" max="10003" width="9.5" style="159" bestFit="1" customWidth="1"/>
    <col min="10004" max="10006" width="11.5" style="159" bestFit="1" customWidth="1"/>
    <col min="10007" max="10238" width="9" style="159"/>
    <col min="10239" max="10239" width="8.125" style="159" customWidth="1"/>
    <col min="10240" max="10240" width="11.125" style="159" customWidth="1"/>
    <col min="10241" max="10241" width="13.375" style="159" customWidth="1"/>
    <col min="10242" max="10242" width="14" style="159" customWidth="1"/>
    <col min="10243" max="10243" width="13.375" style="159" customWidth="1"/>
    <col min="10244" max="10244" width="11.125" style="159" customWidth="1"/>
    <col min="10245" max="10245" width="10.375" style="159" customWidth="1"/>
    <col min="10246" max="10246" width="12.375" style="159" customWidth="1"/>
    <col min="10247" max="10247" width="12.625" style="159" customWidth="1"/>
    <col min="10248" max="10248" width="12.375" style="159" customWidth="1"/>
    <col min="10249" max="10249" width="11.625" style="159" customWidth="1"/>
    <col min="10250" max="10250" width="9.25" style="159" customWidth="1"/>
    <col min="10251" max="10251" width="11.5" style="159" customWidth="1"/>
    <col min="10252" max="10252" width="11.875" style="159" customWidth="1"/>
    <col min="10253" max="10253" width="10.875" style="159" customWidth="1"/>
    <col min="10254" max="10254" width="9.5" style="159" customWidth="1"/>
    <col min="10255" max="10255" width="11.375" style="159" customWidth="1"/>
    <col min="10256" max="10257" width="10.5" style="159" bestFit="1" customWidth="1"/>
    <col min="10258" max="10258" width="11.5" style="159" bestFit="1" customWidth="1"/>
    <col min="10259" max="10259" width="9.5" style="159" bestFit="1" customWidth="1"/>
    <col min="10260" max="10262" width="11.5" style="159" bestFit="1" customWidth="1"/>
    <col min="10263" max="10494" width="9" style="159"/>
    <col min="10495" max="10495" width="8.125" style="159" customWidth="1"/>
    <col min="10496" max="10496" width="11.125" style="159" customWidth="1"/>
    <col min="10497" max="10497" width="13.375" style="159" customWidth="1"/>
    <col min="10498" max="10498" width="14" style="159" customWidth="1"/>
    <col min="10499" max="10499" width="13.375" style="159" customWidth="1"/>
    <col min="10500" max="10500" width="11.125" style="159" customWidth="1"/>
    <col min="10501" max="10501" width="10.375" style="159" customWidth="1"/>
    <col min="10502" max="10502" width="12.375" style="159" customWidth="1"/>
    <col min="10503" max="10503" width="12.625" style="159" customWidth="1"/>
    <col min="10504" max="10504" width="12.375" style="159" customWidth="1"/>
    <col min="10505" max="10505" width="11.625" style="159" customWidth="1"/>
    <col min="10506" max="10506" width="9.25" style="159" customWidth="1"/>
    <col min="10507" max="10507" width="11.5" style="159" customWidth="1"/>
    <col min="10508" max="10508" width="11.875" style="159" customWidth="1"/>
    <col min="10509" max="10509" width="10.875" style="159" customWidth="1"/>
    <col min="10510" max="10510" width="9.5" style="159" customWidth="1"/>
    <col min="10511" max="10511" width="11.375" style="159" customWidth="1"/>
    <col min="10512" max="10513" width="10.5" style="159" bestFit="1" customWidth="1"/>
    <col min="10514" max="10514" width="11.5" style="159" bestFit="1" customWidth="1"/>
    <col min="10515" max="10515" width="9.5" style="159" bestFit="1" customWidth="1"/>
    <col min="10516" max="10518" width="11.5" style="159" bestFit="1" customWidth="1"/>
    <col min="10519" max="10750" width="9" style="159"/>
    <col min="10751" max="10751" width="8.125" style="159" customWidth="1"/>
    <col min="10752" max="10752" width="11.125" style="159" customWidth="1"/>
    <col min="10753" max="10753" width="13.375" style="159" customWidth="1"/>
    <col min="10754" max="10754" width="14" style="159" customWidth="1"/>
    <col min="10755" max="10755" width="13.375" style="159" customWidth="1"/>
    <col min="10756" max="10756" width="11.125" style="159" customWidth="1"/>
    <col min="10757" max="10757" width="10.375" style="159" customWidth="1"/>
    <col min="10758" max="10758" width="12.375" style="159" customWidth="1"/>
    <col min="10759" max="10759" width="12.625" style="159" customWidth="1"/>
    <col min="10760" max="10760" width="12.375" style="159" customWidth="1"/>
    <col min="10761" max="10761" width="11.625" style="159" customWidth="1"/>
    <col min="10762" max="10762" width="9.25" style="159" customWidth="1"/>
    <col min="10763" max="10763" width="11.5" style="159" customWidth="1"/>
    <col min="10764" max="10764" width="11.875" style="159" customWidth="1"/>
    <col min="10765" max="10765" width="10.875" style="159" customWidth="1"/>
    <col min="10766" max="10766" width="9.5" style="159" customWidth="1"/>
    <col min="10767" max="10767" width="11.375" style="159" customWidth="1"/>
    <col min="10768" max="10769" width="10.5" style="159" bestFit="1" customWidth="1"/>
    <col min="10770" max="10770" width="11.5" style="159" bestFit="1" customWidth="1"/>
    <col min="10771" max="10771" width="9.5" style="159" bestFit="1" customWidth="1"/>
    <col min="10772" max="10774" width="11.5" style="159" bestFit="1" customWidth="1"/>
    <col min="10775" max="11006" width="9" style="159"/>
    <col min="11007" max="11007" width="8.125" style="159" customWidth="1"/>
    <col min="11008" max="11008" width="11.125" style="159" customWidth="1"/>
    <col min="11009" max="11009" width="13.375" style="159" customWidth="1"/>
    <col min="11010" max="11010" width="14" style="159" customWidth="1"/>
    <col min="11011" max="11011" width="13.375" style="159" customWidth="1"/>
    <col min="11012" max="11012" width="11.125" style="159" customWidth="1"/>
    <col min="11013" max="11013" width="10.375" style="159" customWidth="1"/>
    <col min="11014" max="11014" width="12.375" style="159" customWidth="1"/>
    <col min="11015" max="11015" width="12.625" style="159" customWidth="1"/>
    <col min="11016" max="11016" width="12.375" style="159" customWidth="1"/>
    <col min="11017" max="11017" width="11.625" style="159" customWidth="1"/>
    <col min="11018" max="11018" width="9.25" style="159" customWidth="1"/>
    <col min="11019" max="11019" width="11.5" style="159" customWidth="1"/>
    <col min="11020" max="11020" width="11.875" style="159" customWidth="1"/>
    <col min="11021" max="11021" width="10.875" style="159" customWidth="1"/>
    <col min="11022" max="11022" width="9.5" style="159" customWidth="1"/>
    <col min="11023" max="11023" width="11.375" style="159" customWidth="1"/>
    <col min="11024" max="11025" width="10.5" style="159" bestFit="1" customWidth="1"/>
    <col min="11026" max="11026" width="11.5" style="159" bestFit="1" customWidth="1"/>
    <col min="11027" max="11027" width="9.5" style="159" bestFit="1" customWidth="1"/>
    <col min="11028" max="11030" width="11.5" style="159" bestFit="1" customWidth="1"/>
    <col min="11031" max="11262" width="9" style="159"/>
    <col min="11263" max="11263" width="8.125" style="159" customWidth="1"/>
    <col min="11264" max="11264" width="11.125" style="159" customWidth="1"/>
    <col min="11265" max="11265" width="13.375" style="159" customWidth="1"/>
    <col min="11266" max="11266" width="14" style="159" customWidth="1"/>
    <col min="11267" max="11267" width="13.375" style="159" customWidth="1"/>
    <col min="11268" max="11268" width="11.125" style="159" customWidth="1"/>
    <col min="11269" max="11269" width="10.375" style="159" customWidth="1"/>
    <col min="11270" max="11270" width="12.375" style="159" customWidth="1"/>
    <col min="11271" max="11271" width="12.625" style="159" customWidth="1"/>
    <col min="11272" max="11272" width="12.375" style="159" customWidth="1"/>
    <col min="11273" max="11273" width="11.625" style="159" customWidth="1"/>
    <col min="11274" max="11274" width="9.25" style="159" customWidth="1"/>
    <col min="11275" max="11275" width="11.5" style="159" customWidth="1"/>
    <col min="11276" max="11276" width="11.875" style="159" customWidth="1"/>
    <col min="11277" max="11277" width="10.875" style="159" customWidth="1"/>
    <col min="11278" max="11278" width="9.5" style="159" customWidth="1"/>
    <col min="11279" max="11279" width="11.375" style="159" customWidth="1"/>
    <col min="11280" max="11281" width="10.5" style="159" bestFit="1" customWidth="1"/>
    <col min="11282" max="11282" width="11.5" style="159" bestFit="1" customWidth="1"/>
    <col min="11283" max="11283" width="9.5" style="159" bestFit="1" customWidth="1"/>
    <col min="11284" max="11286" width="11.5" style="159" bestFit="1" customWidth="1"/>
    <col min="11287" max="11518" width="9" style="159"/>
    <col min="11519" max="11519" width="8.125" style="159" customWidth="1"/>
    <col min="11520" max="11520" width="11.125" style="159" customWidth="1"/>
    <col min="11521" max="11521" width="13.375" style="159" customWidth="1"/>
    <col min="11522" max="11522" width="14" style="159" customWidth="1"/>
    <col min="11523" max="11523" width="13.375" style="159" customWidth="1"/>
    <col min="11524" max="11524" width="11.125" style="159" customWidth="1"/>
    <col min="11525" max="11525" width="10.375" style="159" customWidth="1"/>
    <col min="11526" max="11526" width="12.375" style="159" customWidth="1"/>
    <col min="11527" max="11527" width="12.625" style="159" customWidth="1"/>
    <col min="11528" max="11528" width="12.375" style="159" customWidth="1"/>
    <col min="11529" max="11529" width="11.625" style="159" customWidth="1"/>
    <col min="11530" max="11530" width="9.25" style="159" customWidth="1"/>
    <col min="11531" max="11531" width="11.5" style="159" customWidth="1"/>
    <col min="11532" max="11532" width="11.875" style="159" customWidth="1"/>
    <col min="11533" max="11533" width="10.875" style="159" customWidth="1"/>
    <col min="11534" max="11534" width="9.5" style="159" customWidth="1"/>
    <col min="11535" max="11535" width="11.375" style="159" customWidth="1"/>
    <col min="11536" max="11537" width="10.5" style="159" bestFit="1" customWidth="1"/>
    <col min="11538" max="11538" width="11.5" style="159" bestFit="1" customWidth="1"/>
    <col min="11539" max="11539" width="9.5" style="159" bestFit="1" customWidth="1"/>
    <col min="11540" max="11542" width="11.5" style="159" bestFit="1" customWidth="1"/>
    <col min="11543" max="11774" width="9" style="159"/>
    <col min="11775" max="11775" width="8.125" style="159" customWidth="1"/>
    <col min="11776" max="11776" width="11.125" style="159" customWidth="1"/>
    <col min="11777" max="11777" width="13.375" style="159" customWidth="1"/>
    <col min="11778" max="11778" width="14" style="159" customWidth="1"/>
    <col min="11779" max="11779" width="13.375" style="159" customWidth="1"/>
    <col min="11780" max="11780" width="11.125" style="159" customWidth="1"/>
    <col min="11781" max="11781" width="10.375" style="159" customWidth="1"/>
    <col min="11782" max="11782" width="12.375" style="159" customWidth="1"/>
    <col min="11783" max="11783" width="12.625" style="159" customWidth="1"/>
    <col min="11784" max="11784" width="12.375" style="159" customWidth="1"/>
    <col min="11785" max="11785" width="11.625" style="159" customWidth="1"/>
    <col min="11786" max="11786" width="9.25" style="159" customWidth="1"/>
    <col min="11787" max="11787" width="11.5" style="159" customWidth="1"/>
    <col min="11788" max="11788" width="11.875" style="159" customWidth="1"/>
    <col min="11789" max="11789" width="10.875" style="159" customWidth="1"/>
    <col min="11790" max="11790" width="9.5" style="159" customWidth="1"/>
    <col min="11791" max="11791" width="11.375" style="159" customWidth="1"/>
    <col min="11792" max="11793" width="10.5" style="159" bestFit="1" customWidth="1"/>
    <col min="11794" max="11794" width="11.5" style="159" bestFit="1" customWidth="1"/>
    <col min="11795" max="11795" width="9.5" style="159" bestFit="1" customWidth="1"/>
    <col min="11796" max="11798" width="11.5" style="159" bestFit="1" customWidth="1"/>
    <col min="11799" max="12030" width="9" style="159"/>
    <col min="12031" max="12031" width="8.125" style="159" customWidth="1"/>
    <col min="12032" max="12032" width="11.125" style="159" customWidth="1"/>
    <col min="12033" max="12033" width="13.375" style="159" customWidth="1"/>
    <col min="12034" max="12034" width="14" style="159" customWidth="1"/>
    <col min="12035" max="12035" width="13.375" style="159" customWidth="1"/>
    <col min="12036" max="12036" width="11.125" style="159" customWidth="1"/>
    <col min="12037" max="12037" width="10.375" style="159" customWidth="1"/>
    <col min="12038" max="12038" width="12.375" style="159" customWidth="1"/>
    <col min="12039" max="12039" width="12.625" style="159" customWidth="1"/>
    <col min="12040" max="12040" width="12.375" style="159" customWidth="1"/>
    <col min="12041" max="12041" width="11.625" style="159" customWidth="1"/>
    <col min="12042" max="12042" width="9.25" style="159" customWidth="1"/>
    <col min="12043" max="12043" width="11.5" style="159" customWidth="1"/>
    <col min="12044" max="12044" width="11.875" style="159" customWidth="1"/>
    <col min="12045" max="12045" width="10.875" style="159" customWidth="1"/>
    <col min="12046" max="12046" width="9.5" style="159" customWidth="1"/>
    <col min="12047" max="12047" width="11.375" style="159" customWidth="1"/>
    <col min="12048" max="12049" width="10.5" style="159" bestFit="1" customWidth="1"/>
    <col min="12050" max="12050" width="11.5" style="159" bestFit="1" customWidth="1"/>
    <col min="12051" max="12051" width="9.5" style="159" bestFit="1" customWidth="1"/>
    <col min="12052" max="12054" width="11.5" style="159" bestFit="1" customWidth="1"/>
    <col min="12055" max="12286" width="9" style="159"/>
    <col min="12287" max="12287" width="8.125" style="159" customWidth="1"/>
    <col min="12288" max="12288" width="11.125" style="159" customWidth="1"/>
    <col min="12289" max="12289" width="13.375" style="159" customWidth="1"/>
    <col min="12290" max="12290" width="14" style="159" customWidth="1"/>
    <col min="12291" max="12291" width="13.375" style="159" customWidth="1"/>
    <col min="12292" max="12292" width="11.125" style="159" customWidth="1"/>
    <col min="12293" max="12293" width="10.375" style="159" customWidth="1"/>
    <col min="12294" max="12294" width="12.375" style="159" customWidth="1"/>
    <col min="12295" max="12295" width="12.625" style="159" customWidth="1"/>
    <col min="12296" max="12296" width="12.375" style="159" customWidth="1"/>
    <col min="12297" max="12297" width="11.625" style="159" customWidth="1"/>
    <col min="12298" max="12298" width="9.25" style="159" customWidth="1"/>
    <col min="12299" max="12299" width="11.5" style="159" customWidth="1"/>
    <col min="12300" max="12300" width="11.875" style="159" customWidth="1"/>
    <col min="12301" max="12301" width="10.875" style="159" customWidth="1"/>
    <col min="12302" max="12302" width="9.5" style="159" customWidth="1"/>
    <col min="12303" max="12303" width="11.375" style="159" customWidth="1"/>
    <col min="12304" max="12305" width="10.5" style="159" bestFit="1" customWidth="1"/>
    <col min="12306" max="12306" width="11.5" style="159" bestFit="1" customWidth="1"/>
    <col min="12307" max="12307" width="9.5" style="159" bestFit="1" customWidth="1"/>
    <col min="12308" max="12310" width="11.5" style="159" bestFit="1" customWidth="1"/>
    <col min="12311" max="12542" width="9" style="159"/>
    <col min="12543" max="12543" width="8.125" style="159" customWidth="1"/>
    <col min="12544" max="12544" width="11.125" style="159" customWidth="1"/>
    <col min="12545" max="12545" width="13.375" style="159" customWidth="1"/>
    <col min="12546" max="12546" width="14" style="159" customWidth="1"/>
    <col min="12547" max="12547" width="13.375" style="159" customWidth="1"/>
    <col min="12548" max="12548" width="11.125" style="159" customWidth="1"/>
    <col min="12549" max="12549" width="10.375" style="159" customWidth="1"/>
    <col min="12550" max="12550" width="12.375" style="159" customWidth="1"/>
    <col min="12551" max="12551" width="12.625" style="159" customWidth="1"/>
    <col min="12552" max="12552" width="12.375" style="159" customWidth="1"/>
    <col min="12553" max="12553" width="11.625" style="159" customWidth="1"/>
    <col min="12554" max="12554" width="9.25" style="159" customWidth="1"/>
    <col min="12555" max="12555" width="11.5" style="159" customWidth="1"/>
    <col min="12556" max="12556" width="11.875" style="159" customWidth="1"/>
    <col min="12557" max="12557" width="10.875" style="159" customWidth="1"/>
    <col min="12558" max="12558" width="9.5" style="159" customWidth="1"/>
    <col min="12559" max="12559" width="11.375" style="159" customWidth="1"/>
    <col min="12560" max="12561" width="10.5" style="159" bestFit="1" customWidth="1"/>
    <col min="12562" max="12562" width="11.5" style="159" bestFit="1" customWidth="1"/>
    <col min="12563" max="12563" width="9.5" style="159" bestFit="1" customWidth="1"/>
    <col min="12564" max="12566" width="11.5" style="159" bestFit="1" customWidth="1"/>
    <col min="12567" max="12798" width="9" style="159"/>
    <col min="12799" max="12799" width="8.125" style="159" customWidth="1"/>
    <col min="12800" max="12800" width="11.125" style="159" customWidth="1"/>
    <col min="12801" max="12801" width="13.375" style="159" customWidth="1"/>
    <col min="12802" max="12802" width="14" style="159" customWidth="1"/>
    <col min="12803" max="12803" width="13.375" style="159" customWidth="1"/>
    <col min="12804" max="12804" width="11.125" style="159" customWidth="1"/>
    <col min="12805" max="12805" width="10.375" style="159" customWidth="1"/>
    <col min="12806" max="12806" width="12.375" style="159" customWidth="1"/>
    <col min="12807" max="12807" width="12.625" style="159" customWidth="1"/>
    <col min="12808" max="12808" width="12.375" style="159" customWidth="1"/>
    <col min="12809" max="12809" width="11.625" style="159" customWidth="1"/>
    <col min="12810" max="12810" width="9.25" style="159" customWidth="1"/>
    <col min="12811" max="12811" width="11.5" style="159" customWidth="1"/>
    <col min="12812" max="12812" width="11.875" style="159" customWidth="1"/>
    <col min="12813" max="12813" width="10.875" style="159" customWidth="1"/>
    <col min="12814" max="12814" width="9.5" style="159" customWidth="1"/>
    <col min="12815" max="12815" width="11.375" style="159" customWidth="1"/>
    <col min="12816" max="12817" width="10.5" style="159" bestFit="1" customWidth="1"/>
    <col min="12818" max="12818" width="11.5" style="159" bestFit="1" customWidth="1"/>
    <col min="12819" max="12819" width="9.5" style="159" bestFit="1" customWidth="1"/>
    <col min="12820" max="12822" width="11.5" style="159" bestFit="1" customWidth="1"/>
    <col min="12823" max="13054" width="9" style="159"/>
    <col min="13055" max="13055" width="8.125" style="159" customWidth="1"/>
    <col min="13056" max="13056" width="11.125" style="159" customWidth="1"/>
    <col min="13057" max="13057" width="13.375" style="159" customWidth="1"/>
    <col min="13058" max="13058" width="14" style="159" customWidth="1"/>
    <col min="13059" max="13059" width="13.375" style="159" customWidth="1"/>
    <col min="13060" max="13060" width="11.125" style="159" customWidth="1"/>
    <col min="13061" max="13061" width="10.375" style="159" customWidth="1"/>
    <col min="13062" max="13062" width="12.375" style="159" customWidth="1"/>
    <col min="13063" max="13063" width="12.625" style="159" customWidth="1"/>
    <col min="13064" max="13064" width="12.375" style="159" customWidth="1"/>
    <col min="13065" max="13065" width="11.625" style="159" customWidth="1"/>
    <col min="13066" max="13066" width="9.25" style="159" customWidth="1"/>
    <col min="13067" max="13067" width="11.5" style="159" customWidth="1"/>
    <col min="13068" max="13068" width="11.875" style="159" customWidth="1"/>
    <col min="13069" max="13069" width="10.875" style="159" customWidth="1"/>
    <col min="13070" max="13070" width="9.5" style="159" customWidth="1"/>
    <col min="13071" max="13071" width="11.375" style="159" customWidth="1"/>
    <col min="13072" max="13073" width="10.5" style="159" bestFit="1" customWidth="1"/>
    <col min="13074" max="13074" width="11.5" style="159" bestFit="1" customWidth="1"/>
    <col min="13075" max="13075" width="9.5" style="159" bestFit="1" customWidth="1"/>
    <col min="13076" max="13078" width="11.5" style="159" bestFit="1" customWidth="1"/>
    <col min="13079" max="13310" width="9" style="159"/>
    <col min="13311" max="13311" width="8.125" style="159" customWidth="1"/>
    <col min="13312" max="13312" width="11.125" style="159" customWidth="1"/>
    <col min="13313" max="13313" width="13.375" style="159" customWidth="1"/>
    <col min="13314" max="13314" width="14" style="159" customWidth="1"/>
    <col min="13315" max="13315" width="13.375" style="159" customWidth="1"/>
    <col min="13316" max="13316" width="11.125" style="159" customWidth="1"/>
    <col min="13317" max="13317" width="10.375" style="159" customWidth="1"/>
    <col min="13318" max="13318" width="12.375" style="159" customWidth="1"/>
    <col min="13319" max="13319" width="12.625" style="159" customWidth="1"/>
    <col min="13320" max="13320" width="12.375" style="159" customWidth="1"/>
    <col min="13321" max="13321" width="11.625" style="159" customWidth="1"/>
    <col min="13322" max="13322" width="9.25" style="159" customWidth="1"/>
    <col min="13323" max="13323" width="11.5" style="159" customWidth="1"/>
    <col min="13324" max="13324" width="11.875" style="159" customWidth="1"/>
    <col min="13325" max="13325" width="10.875" style="159" customWidth="1"/>
    <col min="13326" max="13326" width="9.5" style="159" customWidth="1"/>
    <col min="13327" max="13327" width="11.375" style="159" customWidth="1"/>
    <col min="13328" max="13329" width="10.5" style="159" bestFit="1" customWidth="1"/>
    <col min="13330" max="13330" width="11.5" style="159" bestFit="1" customWidth="1"/>
    <col min="13331" max="13331" width="9.5" style="159" bestFit="1" customWidth="1"/>
    <col min="13332" max="13334" width="11.5" style="159" bestFit="1" customWidth="1"/>
    <col min="13335" max="13566" width="9" style="159"/>
    <col min="13567" max="13567" width="8.125" style="159" customWidth="1"/>
    <col min="13568" max="13568" width="11.125" style="159" customWidth="1"/>
    <col min="13569" max="13569" width="13.375" style="159" customWidth="1"/>
    <col min="13570" max="13570" width="14" style="159" customWidth="1"/>
    <col min="13571" max="13571" width="13.375" style="159" customWidth="1"/>
    <col min="13572" max="13572" width="11.125" style="159" customWidth="1"/>
    <col min="13573" max="13573" width="10.375" style="159" customWidth="1"/>
    <col min="13574" max="13574" width="12.375" style="159" customWidth="1"/>
    <col min="13575" max="13575" width="12.625" style="159" customWidth="1"/>
    <col min="13576" max="13576" width="12.375" style="159" customWidth="1"/>
    <col min="13577" max="13577" width="11.625" style="159" customWidth="1"/>
    <col min="13578" max="13578" width="9.25" style="159" customWidth="1"/>
    <col min="13579" max="13579" width="11.5" style="159" customWidth="1"/>
    <col min="13580" max="13580" width="11.875" style="159" customWidth="1"/>
    <col min="13581" max="13581" width="10.875" style="159" customWidth="1"/>
    <col min="13582" max="13582" width="9.5" style="159" customWidth="1"/>
    <col min="13583" max="13583" width="11.375" style="159" customWidth="1"/>
    <col min="13584" max="13585" width="10.5" style="159" bestFit="1" customWidth="1"/>
    <col min="13586" max="13586" width="11.5" style="159" bestFit="1" customWidth="1"/>
    <col min="13587" max="13587" width="9.5" style="159" bestFit="1" customWidth="1"/>
    <col min="13588" max="13590" width="11.5" style="159" bestFit="1" customWidth="1"/>
    <col min="13591" max="13822" width="9" style="159"/>
    <col min="13823" max="13823" width="8.125" style="159" customWidth="1"/>
    <col min="13824" max="13824" width="11.125" style="159" customWidth="1"/>
    <col min="13825" max="13825" width="13.375" style="159" customWidth="1"/>
    <col min="13826" max="13826" width="14" style="159" customWidth="1"/>
    <col min="13827" max="13827" width="13.375" style="159" customWidth="1"/>
    <col min="13828" max="13828" width="11.125" style="159" customWidth="1"/>
    <col min="13829" max="13829" width="10.375" style="159" customWidth="1"/>
    <col min="13830" max="13830" width="12.375" style="159" customWidth="1"/>
    <col min="13831" max="13831" width="12.625" style="159" customWidth="1"/>
    <col min="13832" max="13832" width="12.375" style="159" customWidth="1"/>
    <col min="13833" max="13833" width="11.625" style="159" customWidth="1"/>
    <col min="13834" max="13834" width="9.25" style="159" customWidth="1"/>
    <col min="13835" max="13835" width="11.5" style="159" customWidth="1"/>
    <col min="13836" max="13836" width="11.875" style="159" customWidth="1"/>
    <col min="13837" max="13837" width="10.875" style="159" customWidth="1"/>
    <col min="13838" max="13838" width="9.5" style="159" customWidth="1"/>
    <col min="13839" max="13839" width="11.375" style="159" customWidth="1"/>
    <col min="13840" max="13841" width="10.5" style="159" bestFit="1" customWidth="1"/>
    <col min="13842" max="13842" width="11.5" style="159" bestFit="1" customWidth="1"/>
    <col min="13843" max="13843" width="9.5" style="159" bestFit="1" customWidth="1"/>
    <col min="13844" max="13846" width="11.5" style="159" bestFit="1" customWidth="1"/>
    <col min="13847" max="14078" width="9" style="159"/>
    <col min="14079" max="14079" width="8.125" style="159" customWidth="1"/>
    <col min="14080" max="14080" width="11.125" style="159" customWidth="1"/>
    <col min="14081" max="14081" width="13.375" style="159" customWidth="1"/>
    <col min="14082" max="14082" width="14" style="159" customWidth="1"/>
    <col min="14083" max="14083" width="13.375" style="159" customWidth="1"/>
    <col min="14084" max="14084" width="11.125" style="159" customWidth="1"/>
    <col min="14085" max="14085" width="10.375" style="159" customWidth="1"/>
    <col min="14086" max="14086" width="12.375" style="159" customWidth="1"/>
    <col min="14087" max="14087" width="12.625" style="159" customWidth="1"/>
    <col min="14088" max="14088" width="12.375" style="159" customWidth="1"/>
    <col min="14089" max="14089" width="11.625" style="159" customWidth="1"/>
    <col min="14090" max="14090" width="9.25" style="159" customWidth="1"/>
    <col min="14091" max="14091" width="11.5" style="159" customWidth="1"/>
    <col min="14092" max="14092" width="11.875" style="159" customWidth="1"/>
    <col min="14093" max="14093" width="10.875" style="159" customWidth="1"/>
    <col min="14094" max="14094" width="9.5" style="159" customWidth="1"/>
    <col min="14095" max="14095" width="11.375" style="159" customWidth="1"/>
    <col min="14096" max="14097" width="10.5" style="159" bestFit="1" customWidth="1"/>
    <col min="14098" max="14098" width="11.5" style="159" bestFit="1" customWidth="1"/>
    <col min="14099" max="14099" width="9.5" style="159" bestFit="1" customWidth="1"/>
    <col min="14100" max="14102" width="11.5" style="159" bestFit="1" customWidth="1"/>
    <col min="14103" max="14334" width="9" style="159"/>
    <col min="14335" max="14335" width="8.125" style="159" customWidth="1"/>
    <col min="14336" max="14336" width="11.125" style="159" customWidth="1"/>
    <col min="14337" max="14337" width="13.375" style="159" customWidth="1"/>
    <col min="14338" max="14338" width="14" style="159" customWidth="1"/>
    <col min="14339" max="14339" width="13.375" style="159" customWidth="1"/>
    <col min="14340" max="14340" width="11.125" style="159" customWidth="1"/>
    <col min="14341" max="14341" width="10.375" style="159" customWidth="1"/>
    <col min="14342" max="14342" width="12.375" style="159" customWidth="1"/>
    <col min="14343" max="14343" width="12.625" style="159" customWidth="1"/>
    <col min="14344" max="14344" width="12.375" style="159" customWidth="1"/>
    <col min="14345" max="14345" width="11.625" style="159" customWidth="1"/>
    <col min="14346" max="14346" width="9.25" style="159" customWidth="1"/>
    <col min="14347" max="14347" width="11.5" style="159" customWidth="1"/>
    <col min="14348" max="14348" width="11.875" style="159" customWidth="1"/>
    <col min="14349" max="14349" width="10.875" style="159" customWidth="1"/>
    <col min="14350" max="14350" width="9.5" style="159" customWidth="1"/>
    <col min="14351" max="14351" width="11.375" style="159" customWidth="1"/>
    <col min="14352" max="14353" width="10.5" style="159" bestFit="1" customWidth="1"/>
    <col min="14354" max="14354" width="11.5" style="159" bestFit="1" customWidth="1"/>
    <col min="14355" max="14355" width="9.5" style="159" bestFit="1" customWidth="1"/>
    <col min="14356" max="14358" width="11.5" style="159" bestFit="1" customWidth="1"/>
    <col min="14359" max="14590" width="9" style="159"/>
    <col min="14591" max="14591" width="8.125" style="159" customWidth="1"/>
    <col min="14592" max="14592" width="11.125" style="159" customWidth="1"/>
    <col min="14593" max="14593" width="13.375" style="159" customWidth="1"/>
    <col min="14594" max="14594" width="14" style="159" customWidth="1"/>
    <col min="14595" max="14595" width="13.375" style="159" customWidth="1"/>
    <col min="14596" max="14596" width="11.125" style="159" customWidth="1"/>
    <col min="14597" max="14597" width="10.375" style="159" customWidth="1"/>
    <col min="14598" max="14598" width="12.375" style="159" customWidth="1"/>
    <col min="14599" max="14599" width="12.625" style="159" customWidth="1"/>
    <col min="14600" max="14600" width="12.375" style="159" customWidth="1"/>
    <col min="14601" max="14601" width="11.625" style="159" customWidth="1"/>
    <col min="14602" max="14602" width="9.25" style="159" customWidth="1"/>
    <col min="14603" max="14603" width="11.5" style="159" customWidth="1"/>
    <col min="14604" max="14604" width="11.875" style="159" customWidth="1"/>
    <col min="14605" max="14605" width="10.875" style="159" customWidth="1"/>
    <col min="14606" max="14606" width="9.5" style="159" customWidth="1"/>
    <col min="14607" max="14607" width="11.375" style="159" customWidth="1"/>
    <col min="14608" max="14609" width="10.5" style="159" bestFit="1" customWidth="1"/>
    <col min="14610" max="14610" width="11.5" style="159" bestFit="1" customWidth="1"/>
    <col min="14611" max="14611" width="9.5" style="159" bestFit="1" customWidth="1"/>
    <col min="14612" max="14614" width="11.5" style="159" bestFit="1" customWidth="1"/>
    <col min="14615" max="14846" width="9" style="159"/>
    <col min="14847" max="14847" width="8.125" style="159" customWidth="1"/>
    <col min="14848" max="14848" width="11.125" style="159" customWidth="1"/>
    <col min="14849" max="14849" width="13.375" style="159" customWidth="1"/>
    <col min="14850" max="14850" width="14" style="159" customWidth="1"/>
    <col min="14851" max="14851" width="13.375" style="159" customWidth="1"/>
    <col min="14852" max="14852" width="11.125" style="159" customWidth="1"/>
    <col min="14853" max="14853" width="10.375" style="159" customWidth="1"/>
    <col min="14854" max="14854" width="12.375" style="159" customWidth="1"/>
    <col min="14855" max="14855" width="12.625" style="159" customWidth="1"/>
    <col min="14856" max="14856" width="12.375" style="159" customWidth="1"/>
    <col min="14857" max="14857" width="11.625" style="159" customWidth="1"/>
    <col min="14858" max="14858" width="9.25" style="159" customWidth="1"/>
    <col min="14859" max="14859" width="11.5" style="159" customWidth="1"/>
    <col min="14860" max="14860" width="11.875" style="159" customWidth="1"/>
    <col min="14861" max="14861" width="10.875" style="159" customWidth="1"/>
    <col min="14862" max="14862" width="9.5" style="159" customWidth="1"/>
    <col min="14863" max="14863" width="11.375" style="159" customWidth="1"/>
    <col min="14864" max="14865" width="10.5" style="159" bestFit="1" customWidth="1"/>
    <col min="14866" max="14866" width="11.5" style="159" bestFit="1" customWidth="1"/>
    <col min="14867" max="14867" width="9.5" style="159" bestFit="1" customWidth="1"/>
    <col min="14868" max="14870" width="11.5" style="159" bestFit="1" customWidth="1"/>
    <col min="14871" max="15102" width="9" style="159"/>
    <col min="15103" max="15103" width="8.125" style="159" customWidth="1"/>
    <col min="15104" max="15104" width="11.125" style="159" customWidth="1"/>
    <col min="15105" max="15105" width="13.375" style="159" customWidth="1"/>
    <col min="15106" max="15106" width="14" style="159" customWidth="1"/>
    <col min="15107" max="15107" width="13.375" style="159" customWidth="1"/>
    <col min="15108" max="15108" width="11.125" style="159" customWidth="1"/>
    <col min="15109" max="15109" width="10.375" style="159" customWidth="1"/>
    <col min="15110" max="15110" width="12.375" style="159" customWidth="1"/>
    <col min="15111" max="15111" width="12.625" style="159" customWidth="1"/>
    <col min="15112" max="15112" width="12.375" style="159" customWidth="1"/>
    <col min="15113" max="15113" width="11.625" style="159" customWidth="1"/>
    <col min="15114" max="15114" width="9.25" style="159" customWidth="1"/>
    <col min="15115" max="15115" width="11.5" style="159" customWidth="1"/>
    <col min="15116" max="15116" width="11.875" style="159" customWidth="1"/>
    <col min="15117" max="15117" width="10.875" style="159" customWidth="1"/>
    <col min="15118" max="15118" width="9.5" style="159" customWidth="1"/>
    <col min="15119" max="15119" width="11.375" style="159" customWidth="1"/>
    <col min="15120" max="15121" width="10.5" style="159" bestFit="1" customWidth="1"/>
    <col min="15122" max="15122" width="11.5" style="159" bestFit="1" customWidth="1"/>
    <col min="15123" max="15123" width="9.5" style="159" bestFit="1" customWidth="1"/>
    <col min="15124" max="15126" width="11.5" style="159" bestFit="1" customWidth="1"/>
    <col min="15127" max="15358" width="9" style="159"/>
    <col min="15359" max="15359" width="8.125" style="159" customWidth="1"/>
    <col min="15360" max="15360" width="11.125" style="159" customWidth="1"/>
    <col min="15361" max="15361" width="13.375" style="159" customWidth="1"/>
    <col min="15362" max="15362" width="14" style="159" customWidth="1"/>
    <col min="15363" max="15363" width="13.375" style="159" customWidth="1"/>
    <col min="15364" max="15364" width="11.125" style="159" customWidth="1"/>
    <col min="15365" max="15365" width="10.375" style="159" customWidth="1"/>
    <col min="15366" max="15366" width="12.375" style="159" customWidth="1"/>
    <col min="15367" max="15367" width="12.625" style="159" customWidth="1"/>
    <col min="15368" max="15368" width="12.375" style="159" customWidth="1"/>
    <col min="15369" max="15369" width="11.625" style="159" customWidth="1"/>
    <col min="15370" max="15370" width="9.25" style="159" customWidth="1"/>
    <col min="15371" max="15371" width="11.5" style="159" customWidth="1"/>
    <col min="15372" max="15372" width="11.875" style="159" customWidth="1"/>
    <col min="15373" max="15373" width="10.875" style="159" customWidth="1"/>
    <col min="15374" max="15374" width="9.5" style="159" customWidth="1"/>
    <col min="15375" max="15375" width="11.375" style="159" customWidth="1"/>
    <col min="15376" max="15377" width="10.5" style="159" bestFit="1" customWidth="1"/>
    <col min="15378" max="15378" width="11.5" style="159" bestFit="1" customWidth="1"/>
    <col min="15379" max="15379" width="9.5" style="159" bestFit="1" customWidth="1"/>
    <col min="15380" max="15382" width="11.5" style="159" bestFit="1" customWidth="1"/>
    <col min="15383" max="15614" width="9" style="159"/>
    <col min="15615" max="15615" width="8.125" style="159" customWidth="1"/>
    <col min="15616" max="15616" width="11.125" style="159" customWidth="1"/>
    <col min="15617" max="15617" width="13.375" style="159" customWidth="1"/>
    <col min="15618" max="15618" width="14" style="159" customWidth="1"/>
    <col min="15619" max="15619" width="13.375" style="159" customWidth="1"/>
    <col min="15620" max="15620" width="11.125" style="159" customWidth="1"/>
    <col min="15621" max="15621" width="10.375" style="159" customWidth="1"/>
    <col min="15622" max="15622" width="12.375" style="159" customWidth="1"/>
    <col min="15623" max="15623" width="12.625" style="159" customWidth="1"/>
    <col min="15624" max="15624" width="12.375" style="159" customWidth="1"/>
    <col min="15625" max="15625" width="11.625" style="159" customWidth="1"/>
    <col min="15626" max="15626" width="9.25" style="159" customWidth="1"/>
    <col min="15627" max="15627" width="11.5" style="159" customWidth="1"/>
    <col min="15628" max="15628" width="11.875" style="159" customWidth="1"/>
    <col min="15629" max="15629" width="10.875" style="159" customWidth="1"/>
    <col min="15630" max="15630" width="9.5" style="159" customWidth="1"/>
    <col min="15631" max="15631" width="11.375" style="159" customWidth="1"/>
    <col min="15632" max="15633" width="10.5" style="159" bestFit="1" customWidth="1"/>
    <col min="15634" max="15634" width="11.5" style="159" bestFit="1" customWidth="1"/>
    <col min="15635" max="15635" width="9.5" style="159" bestFit="1" customWidth="1"/>
    <col min="15636" max="15638" width="11.5" style="159" bestFit="1" customWidth="1"/>
    <col min="15639" max="15870" width="9" style="159"/>
    <col min="15871" max="15871" width="8.125" style="159" customWidth="1"/>
    <col min="15872" max="15872" width="11.125" style="159" customWidth="1"/>
    <col min="15873" max="15873" width="13.375" style="159" customWidth="1"/>
    <col min="15874" max="15874" width="14" style="159" customWidth="1"/>
    <col min="15875" max="15875" width="13.375" style="159" customWidth="1"/>
    <col min="15876" max="15876" width="11.125" style="159" customWidth="1"/>
    <col min="15877" max="15877" width="10.375" style="159" customWidth="1"/>
    <col min="15878" max="15878" width="12.375" style="159" customWidth="1"/>
    <col min="15879" max="15879" width="12.625" style="159" customWidth="1"/>
    <col min="15880" max="15880" width="12.375" style="159" customWidth="1"/>
    <col min="15881" max="15881" width="11.625" style="159" customWidth="1"/>
    <col min="15882" max="15882" width="9.25" style="159" customWidth="1"/>
    <col min="15883" max="15883" width="11.5" style="159" customWidth="1"/>
    <col min="15884" max="15884" width="11.875" style="159" customWidth="1"/>
    <col min="15885" max="15885" width="10.875" style="159" customWidth="1"/>
    <col min="15886" max="15886" width="9.5" style="159" customWidth="1"/>
    <col min="15887" max="15887" width="11.375" style="159" customWidth="1"/>
    <col min="15888" max="15889" width="10.5" style="159" bestFit="1" customWidth="1"/>
    <col min="15890" max="15890" width="11.5" style="159" bestFit="1" customWidth="1"/>
    <col min="15891" max="15891" width="9.5" style="159" bestFit="1" customWidth="1"/>
    <col min="15892" max="15894" width="11.5" style="159" bestFit="1" customWidth="1"/>
    <col min="15895" max="16126" width="9" style="159"/>
    <col min="16127" max="16127" width="8.125" style="159" customWidth="1"/>
    <col min="16128" max="16128" width="11.125" style="159" customWidth="1"/>
    <col min="16129" max="16129" width="13.375" style="159" customWidth="1"/>
    <col min="16130" max="16130" width="14" style="159" customWidth="1"/>
    <col min="16131" max="16131" width="13.375" style="159" customWidth="1"/>
    <col min="16132" max="16132" width="11.125" style="159" customWidth="1"/>
    <col min="16133" max="16133" width="10.375" style="159" customWidth="1"/>
    <col min="16134" max="16134" width="12.375" style="159" customWidth="1"/>
    <col min="16135" max="16135" width="12.625" style="159" customWidth="1"/>
    <col min="16136" max="16136" width="12.375" style="159" customWidth="1"/>
    <col min="16137" max="16137" width="11.625" style="159" customWidth="1"/>
    <col min="16138" max="16138" width="9.25" style="159" customWidth="1"/>
    <col min="16139" max="16139" width="11.5" style="159" customWidth="1"/>
    <col min="16140" max="16140" width="11.875" style="159" customWidth="1"/>
    <col min="16141" max="16141" width="10.875" style="159" customWidth="1"/>
    <col min="16142" max="16142" width="9.5" style="159" customWidth="1"/>
    <col min="16143" max="16143" width="11.375" style="159" customWidth="1"/>
    <col min="16144" max="16145" width="10.5" style="159" bestFit="1" customWidth="1"/>
    <col min="16146" max="16146" width="11.5" style="159" bestFit="1" customWidth="1"/>
    <col min="16147" max="16147" width="9.5" style="159" bestFit="1" customWidth="1"/>
    <col min="16148" max="16150" width="11.5" style="159" bestFit="1" customWidth="1"/>
    <col min="16151" max="16384" width="9" style="159"/>
  </cols>
  <sheetData>
    <row r="1" spans="1:17" ht="15.75">
      <c r="A1" s="158" t="s">
        <v>647</v>
      </c>
      <c r="B1" s="158"/>
      <c r="C1" s="158"/>
    </row>
    <row r="2" spans="1:17" ht="39" customHeight="1">
      <c r="A2" s="218" t="s">
        <v>686</v>
      </c>
      <c r="B2" s="218"/>
      <c r="C2" s="218"/>
      <c r="D2" s="218"/>
      <c r="E2" s="218"/>
      <c r="F2" s="218"/>
      <c r="G2" s="218"/>
      <c r="H2" s="218"/>
      <c r="I2" s="218"/>
      <c r="J2" s="218"/>
      <c r="K2" s="218"/>
      <c r="L2" s="218"/>
      <c r="M2" s="218"/>
      <c r="N2" s="218"/>
      <c r="O2" s="218"/>
      <c r="P2" s="218"/>
      <c r="Q2" s="218"/>
    </row>
    <row r="3" spans="1:17" ht="13.5" customHeight="1">
      <c r="A3" s="160"/>
      <c r="B3" s="160"/>
      <c r="C3" s="160"/>
      <c r="D3" s="160"/>
      <c r="E3" s="160"/>
      <c r="F3" s="160"/>
      <c r="G3" s="160"/>
      <c r="H3" s="160"/>
      <c r="I3" s="160"/>
      <c r="J3" s="160"/>
      <c r="K3" s="160"/>
      <c r="L3" s="160"/>
      <c r="M3" s="160"/>
      <c r="N3" s="160"/>
      <c r="O3" s="160"/>
      <c r="P3" s="160"/>
      <c r="Q3" s="160"/>
    </row>
    <row r="4" spans="1:17" ht="21" customHeight="1">
      <c r="A4" s="161" t="s">
        <v>637</v>
      </c>
      <c r="B4" s="161"/>
      <c r="C4" s="161"/>
      <c r="D4" s="162"/>
      <c r="E4" s="162"/>
      <c r="F4" s="162"/>
      <c r="G4" s="162"/>
      <c r="H4" s="162"/>
      <c r="I4" s="162"/>
      <c r="J4" s="162"/>
      <c r="K4" s="163"/>
      <c r="L4" s="163"/>
      <c r="M4" s="162"/>
      <c r="N4" s="162"/>
      <c r="O4" s="219" t="s">
        <v>648</v>
      </c>
      <c r="P4" s="219"/>
      <c r="Q4" s="220"/>
    </row>
    <row r="5" spans="1:17" ht="27" customHeight="1">
      <c r="A5" s="212" t="s">
        <v>638</v>
      </c>
      <c r="B5" s="212" t="s">
        <v>639</v>
      </c>
      <c r="C5" s="214" t="s">
        <v>641</v>
      </c>
      <c r="D5" s="215"/>
      <c r="E5" s="215"/>
      <c r="F5" s="215"/>
      <c r="G5" s="215"/>
      <c r="H5" s="215"/>
      <c r="I5" s="215"/>
      <c r="J5" s="215"/>
      <c r="K5" s="215"/>
      <c r="L5" s="215"/>
      <c r="M5" s="215"/>
      <c r="N5" s="215"/>
      <c r="O5" s="216"/>
      <c r="P5" s="222" t="s">
        <v>649</v>
      </c>
      <c r="Q5" s="217" t="s">
        <v>642</v>
      </c>
    </row>
    <row r="6" spans="1:17" ht="27" customHeight="1">
      <c r="A6" s="221"/>
      <c r="B6" s="221"/>
      <c r="C6" s="212" t="s">
        <v>640</v>
      </c>
      <c r="D6" s="217" t="s">
        <v>643</v>
      </c>
      <c r="E6" s="217"/>
      <c r="F6" s="217"/>
      <c r="G6" s="217" t="s">
        <v>599</v>
      </c>
      <c r="H6" s="217" t="s">
        <v>644</v>
      </c>
      <c r="I6" s="217"/>
      <c r="J6" s="217"/>
      <c r="K6" s="217" t="s">
        <v>645</v>
      </c>
      <c r="L6" s="217" t="s">
        <v>602</v>
      </c>
      <c r="M6" s="217" t="s">
        <v>646</v>
      </c>
      <c r="N6" s="217" t="s">
        <v>603</v>
      </c>
      <c r="O6" s="217" t="s">
        <v>604</v>
      </c>
      <c r="P6" s="222"/>
      <c r="Q6" s="217"/>
    </row>
    <row r="7" spans="1:17" ht="45.75" customHeight="1">
      <c r="A7" s="213"/>
      <c r="B7" s="213"/>
      <c r="C7" s="213"/>
      <c r="D7" s="164" t="s">
        <v>414</v>
      </c>
      <c r="E7" s="164" t="s">
        <v>597</v>
      </c>
      <c r="F7" s="164" t="s">
        <v>598</v>
      </c>
      <c r="G7" s="217"/>
      <c r="H7" s="164" t="s">
        <v>414</v>
      </c>
      <c r="I7" s="164" t="s">
        <v>600</v>
      </c>
      <c r="J7" s="164" t="s">
        <v>601</v>
      </c>
      <c r="K7" s="217"/>
      <c r="L7" s="217"/>
      <c r="M7" s="217"/>
      <c r="N7" s="217"/>
      <c r="O7" s="217"/>
      <c r="P7" s="222"/>
      <c r="Q7" s="217"/>
    </row>
    <row r="8" spans="1:17" ht="32.25" customHeight="1">
      <c r="A8" s="166" t="s">
        <v>321</v>
      </c>
      <c r="B8" s="171">
        <f>SUM(B9:B20)</f>
        <v>2831791.9999999972</v>
      </c>
      <c r="C8" s="171">
        <f t="shared" ref="C8:Q8" si="0">SUM(C9:C20)</f>
        <v>2141876.6967999977</v>
      </c>
      <c r="D8" s="171">
        <f t="shared" si="0"/>
        <v>1749551.3783999982</v>
      </c>
      <c r="E8" s="171">
        <f t="shared" si="0"/>
        <v>1745849.490499998</v>
      </c>
      <c r="F8" s="171">
        <f t="shared" si="0"/>
        <v>3701.8878999999997</v>
      </c>
      <c r="G8" s="171">
        <f t="shared" si="0"/>
        <v>9202.6639999999989</v>
      </c>
      <c r="H8" s="171">
        <f t="shared" si="0"/>
        <v>266542.3792999998</v>
      </c>
      <c r="I8" s="171">
        <f t="shared" si="0"/>
        <v>105424.05299999991</v>
      </c>
      <c r="J8" s="171">
        <f t="shared" si="0"/>
        <v>161118.3262999999</v>
      </c>
      <c r="K8" s="171">
        <f t="shared" si="0"/>
        <v>58450.525699999962</v>
      </c>
      <c r="L8" s="171">
        <f t="shared" si="0"/>
        <v>81.366100000000003</v>
      </c>
      <c r="M8" s="171">
        <f t="shared" si="0"/>
        <v>25631.491600000001</v>
      </c>
      <c r="N8" s="171">
        <f t="shared" si="0"/>
        <v>30190.30120000002</v>
      </c>
      <c r="O8" s="171">
        <f t="shared" si="0"/>
        <v>2226.5905000000021</v>
      </c>
      <c r="P8" s="172">
        <f>(D8+I8)/B8</f>
        <v>0.6550535602191121</v>
      </c>
      <c r="Q8" s="171">
        <f t="shared" si="0"/>
        <v>120748072</v>
      </c>
    </row>
    <row r="9" spans="1:17" ht="32.25" customHeight="1">
      <c r="A9" s="166" t="s">
        <v>322</v>
      </c>
      <c r="B9" s="170">
        <v>173811</v>
      </c>
      <c r="C9" s="169">
        <f>D9+G9+H9+SUM(K9:O9)</f>
        <v>98636.5148999995</v>
      </c>
      <c r="D9" s="169">
        <f>SUM(E9:F9)</f>
        <v>70777.043299999496</v>
      </c>
      <c r="E9" s="170">
        <v>70776.835299999497</v>
      </c>
      <c r="F9" s="170">
        <v>0.20799999999999999</v>
      </c>
      <c r="G9" s="170">
        <v>361.5523</v>
      </c>
      <c r="H9" s="169">
        <f>SUM(I9:J9)</f>
        <v>22599.2065</v>
      </c>
      <c r="I9" s="170">
        <v>10147.9807</v>
      </c>
      <c r="J9" s="170">
        <v>12451.2258</v>
      </c>
      <c r="K9" s="170">
        <v>547.22090000000003</v>
      </c>
      <c r="L9" s="170">
        <v>15.599</v>
      </c>
      <c r="M9" s="170">
        <v>3458.57150000001</v>
      </c>
      <c r="N9" s="170">
        <v>772.18119999999999</v>
      </c>
      <c r="O9" s="170">
        <v>105.14019999999999</v>
      </c>
      <c r="P9" s="167">
        <f t="shared" ref="P9:P20" si="1">(D9+I9)/B9</f>
        <v>0.46559207414950432</v>
      </c>
      <c r="Q9" s="168">
        <v>3730977</v>
      </c>
    </row>
    <row r="10" spans="1:17" ht="32.25" customHeight="1">
      <c r="A10" s="166" t="s">
        <v>323</v>
      </c>
      <c r="B10" s="170">
        <v>186032</v>
      </c>
      <c r="C10" s="169">
        <f t="shared" ref="C10:C20" si="2">D10+G10+H10+SUM(K10:O10)</f>
        <v>171621.54129999998</v>
      </c>
      <c r="D10" s="169">
        <f t="shared" ref="D10:D20" si="3">SUM(E10:F10)</f>
        <v>149648.36410000001</v>
      </c>
      <c r="E10" s="170">
        <v>149616.7892</v>
      </c>
      <c r="F10" s="170">
        <v>31.5749</v>
      </c>
      <c r="G10" s="170">
        <v>603.27260000000001</v>
      </c>
      <c r="H10" s="169">
        <f t="shared" ref="H10:H20" si="4">SUM(I10:J10)</f>
        <v>11426.399300000001</v>
      </c>
      <c r="I10" s="170">
        <v>6563.5578999999998</v>
      </c>
      <c r="J10" s="170">
        <v>4862.8414000000002</v>
      </c>
      <c r="K10" s="170">
        <v>4975.5715</v>
      </c>
      <c r="L10" s="170">
        <v>0</v>
      </c>
      <c r="M10" s="170">
        <v>2454.6181999999999</v>
      </c>
      <c r="N10" s="170">
        <v>1914.2968000000001</v>
      </c>
      <c r="O10" s="170">
        <v>599.01880000000097</v>
      </c>
      <c r="P10" s="167">
        <f t="shared" si="1"/>
        <v>0.83970457770706131</v>
      </c>
      <c r="Q10" s="168">
        <v>9015520</v>
      </c>
    </row>
    <row r="11" spans="1:17" ht="32.25" customHeight="1">
      <c r="A11" s="166" t="s">
        <v>324</v>
      </c>
      <c r="B11" s="170">
        <v>243909</v>
      </c>
      <c r="C11" s="169">
        <f t="shared" si="2"/>
        <v>176482.23660000099</v>
      </c>
      <c r="D11" s="169">
        <f t="shared" si="3"/>
        <v>159328.523500001</v>
      </c>
      <c r="E11" s="170">
        <v>159315.51690000101</v>
      </c>
      <c r="F11" s="170">
        <v>13.006600000000001</v>
      </c>
      <c r="G11" s="170">
        <v>495.99520000000001</v>
      </c>
      <c r="H11" s="169">
        <f t="shared" si="4"/>
        <v>12055.033600000001</v>
      </c>
      <c r="I11" s="170">
        <v>585.63120000000004</v>
      </c>
      <c r="J11" s="170">
        <v>11469.402400000001</v>
      </c>
      <c r="K11" s="170">
        <v>2832.9337</v>
      </c>
      <c r="L11" s="170">
        <v>2.2067000000000001</v>
      </c>
      <c r="M11" s="170">
        <v>1011.1002</v>
      </c>
      <c r="N11" s="170">
        <v>680.95680000000004</v>
      </c>
      <c r="O11" s="170">
        <v>75.486900000000006</v>
      </c>
      <c r="P11" s="167">
        <f t="shared" si="1"/>
        <v>0.65563039781230292</v>
      </c>
      <c r="Q11" s="168">
        <v>6856247</v>
      </c>
    </row>
    <row r="12" spans="1:17" ht="32.25" customHeight="1">
      <c r="A12" s="166" t="s">
        <v>325</v>
      </c>
      <c r="B12" s="170">
        <v>253516.99999999901</v>
      </c>
      <c r="C12" s="169">
        <f t="shared" si="2"/>
        <v>171970.28089999987</v>
      </c>
      <c r="D12" s="169">
        <f t="shared" si="3"/>
        <v>118893.8181</v>
      </c>
      <c r="E12" s="170">
        <v>118881.8168</v>
      </c>
      <c r="F12" s="170">
        <v>12.001300000000001</v>
      </c>
      <c r="G12" s="170">
        <v>225.75229999999999</v>
      </c>
      <c r="H12" s="169">
        <f t="shared" si="4"/>
        <v>44770.181999999899</v>
      </c>
      <c r="I12" s="170">
        <v>24067.820699999898</v>
      </c>
      <c r="J12" s="170">
        <v>20702.3613</v>
      </c>
      <c r="K12" s="170">
        <v>1368.9658999999999</v>
      </c>
      <c r="L12" s="170">
        <v>17.114999999999998</v>
      </c>
      <c r="M12" s="170">
        <v>3554.2237</v>
      </c>
      <c r="N12" s="170">
        <v>3112.1945999999998</v>
      </c>
      <c r="O12" s="170">
        <v>28.029299999999999</v>
      </c>
      <c r="P12" s="167">
        <f t="shared" si="1"/>
        <v>0.56391342119069121</v>
      </c>
      <c r="Q12" s="168">
        <v>7298667</v>
      </c>
    </row>
    <row r="13" spans="1:17" ht="32.25" customHeight="1">
      <c r="A13" s="166" t="s">
        <v>326</v>
      </c>
      <c r="B13" s="170">
        <v>152693</v>
      </c>
      <c r="C13" s="169">
        <f t="shared" si="2"/>
        <v>110875.52689999949</v>
      </c>
      <c r="D13" s="169">
        <f t="shared" si="3"/>
        <v>84551.770899999508</v>
      </c>
      <c r="E13" s="170">
        <v>84533.950999999506</v>
      </c>
      <c r="F13" s="170">
        <v>17.819900000000001</v>
      </c>
      <c r="G13" s="170">
        <v>208.3997</v>
      </c>
      <c r="H13" s="169">
        <f t="shared" si="4"/>
        <v>20136.792600000001</v>
      </c>
      <c r="I13" s="170">
        <v>5070.78</v>
      </c>
      <c r="J13" s="170">
        <v>15066.0126</v>
      </c>
      <c r="K13" s="170">
        <v>4820.1570999999904</v>
      </c>
      <c r="L13" s="170">
        <v>0</v>
      </c>
      <c r="M13" s="170">
        <v>531.03459999999995</v>
      </c>
      <c r="N13" s="170">
        <v>556.13879999999995</v>
      </c>
      <c r="O13" s="170">
        <v>71.233199999999997</v>
      </c>
      <c r="P13" s="167">
        <f t="shared" si="1"/>
        <v>0.58694603485424679</v>
      </c>
      <c r="Q13" s="168">
        <v>5957071</v>
      </c>
    </row>
    <row r="14" spans="1:17" ht="32.25" customHeight="1">
      <c r="A14" s="166" t="s">
        <v>327</v>
      </c>
      <c r="B14" s="170">
        <v>173971</v>
      </c>
      <c r="C14" s="169">
        <f t="shared" si="2"/>
        <v>129798.39269999998</v>
      </c>
      <c r="D14" s="169">
        <f t="shared" si="3"/>
        <v>101965.0576</v>
      </c>
      <c r="E14" s="170">
        <v>101952.22259999999</v>
      </c>
      <c r="F14" s="170">
        <v>12.835000000000001</v>
      </c>
      <c r="G14" s="170">
        <v>588.83849999999995</v>
      </c>
      <c r="H14" s="169">
        <f t="shared" si="4"/>
        <v>21033.92649999998</v>
      </c>
      <c r="I14" s="170">
        <v>14019.766100000001</v>
      </c>
      <c r="J14" s="170">
        <v>7014.1603999999797</v>
      </c>
      <c r="K14" s="170">
        <v>3515.2797</v>
      </c>
      <c r="L14" s="170">
        <v>0</v>
      </c>
      <c r="M14" s="170">
        <v>1625.2517</v>
      </c>
      <c r="N14" s="170">
        <v>947.03869999999995</v>
      </c>
      <c r="O14" s="170">
        <v>123</v>
      </c>
      <c r="P14" s="167">
        <f t="shared" si="1"/>
        <v>0.66669056164533169</v>
      </c>
      <c r="Q14" s="168">
        <v>7218326</v>
      </c>
    </row>
    <row r="15" spans="1:17" ht="32.25" customHeight="1">
      <c r="A15" s="166" t="s">
        <v>328</v>
      </c>
      <c r="B15" s="170">
        <v>218301</v>
      </c>
      <c r="C15" s="169">
        <f t="shared" si="2"/>
        <v>160602.0048</v>
      </c>
      <c r="D15" s="169">
        <f t="shared" si="3"/>
        <v>138458.1262</v>
      </c>
      <c r="E15" s="170">
        <v>138431.3854</v>
      </c>
      <c r="F15" s="170">
        <v>26.7408</v>
      </c>
      <c r="G15" s="170">
        <v>174.22649999999999</v>
      </c>
      <c r="H15" s="169">
        <f t="shared" si="4"/>
        <v>13997.758600000001</v>
      </c>
      <c r="I15" s="170">
        <v>1402.1447000000001</v>
      </c>
      <c r="J15" s="170">
        <v>12595.6139</v>
      </c>
      <c r="K15" s="170">
        <v>6080.7682000000004</v>
      </c>
      <c r="L15" s="170">
        <v>7.2394999999999996</v>
      </c>
      <c r="M15" s="170">
        <v>661.00969999999995</v>
      </c>
      <c r="N15" s="170">
        <v>1209.4902999999999</v>
      </c>
      <c r="O15" s="170">
        <v>13.3858</v>
      </c>
      <c r="P15" s="167">
        <f t="shared" si="1"/>
        <v>0.64067627221130463</v>
      </c>
      <c r="Q15" s="168">
        <v>7108162</v>
      </c>
    </row>
    <row r="16" spans="1:17" ht="32.25" customHeight="1">
      <c r="A16" s="166" t="s">
        <v>329</v>
      </c>
      <c r="B16" s="170">
        <v>279023.99999999901</v>
      </c>
      <c r="C16" s="169">
        <f t="shared" si="2"/>
        <v>243023.732099999</v>
      </c>
      <c r="D16" s="169">
        <f t="shared" si="3"/>
        <v>210992.151199999</v>
      </c>
      <c r="E16" s="170">
        <v>210968.30199999901</v>
      </c>
      <c r="F16" s="170">
        <v>23.8492</v>
      </c>
      <c r="G16" s="170">
        <v>680.68880000000001</v>
      </c>
      <c r="H16" s="169">
        <f t="shared" si="4"/>
        <v>10058.6204</v>
      </c>
      <c r="I16" s="170">
        <v>1398.1090999999999</v>
      </c>
      <c r="J16" s="170">
        <v>8660.5113000000001</v>
      </c>
      <c r="K16" s="170">
        <v>17178.464400000001</v>
      </c>
      <c r="L16" s="170">
        <v>1.673</v>
      </c>
      <c r="M16" s="170">
        <v>1224.1638</v>
      </c>
      <c r="N16" s="170">
        <v>2152.2806</v>
      </c>
      <c r="O16" s="170">
        <v>735.68990000000201</v>
      </c>
      <c r="P16" s="167">
        <f t="shared" si="1"/>
        <v>0.76118993455759987</v>
      </c>
      <c r="Q16" s="168">
        <v>14101081</v>
      </c>
    </row>
    <row r="17" spans="1:17" ht="32.25" customHeight="1">
      <c r="A17" s="166" t="s">
        <v>330</v>
      </c>
      <c r="B17" s="170">
        <v>437300</v>
      </c>
      <c r="C17" s="169">
        <f t="shared" si="2"/>
        <v>342441.746099999</v>
      </c>
      <c r="D17" s="169">
        <f t="shared" si="3"/>
        <v>302923.31779999897</v>
      </c>
      <c r="E17" s="170">
        <v>299362.66249999899</v>
      </c>
      <c r="F17" s="170">
        <v>3560.6552999999999</v>
      </c>
      <c r="G17" s="170">
        <v>4072.4463999999998</v>
      </c>
      <c r="H17" s="169">
        <f t="shared" si="4"/>
        <v>21027.984400000001</v>
      </c>
      <c r="I17" s="170">
        <v>6412.9787999999999</v>
      </c>
      <c r="J17" s="170">
        <v>14615.0056</v>
      </c>
      <c r="K17" s="170">
        <v>8135.8345999999801</v>
      </c>
      <c r="L17" s="170">
        <v>2.5720000000000001</v>
      </c>
      <c r="M17" s="170">
        <v>1774.1737000000001</v>
      </c>
      <c r="N17" s="170">
        <v>4497.4017000000003</v>
      </c>
      <c r="O17" s="170">
        <v>8.0154999999999994</v>
      </c>
      <c r="P17" s="167">
        <f t="shared" si="1"/>
        <v>0.70737776492110438</v>
      </c>
      <c r="Q17" s="168">
        <v>30368957</v>
      </c>
    </row>
    <row r="18" spans="1:17" ht="32.25" customHeight="1">
      <c r="A18" s="166" t="s">
        <v>331</v>
      </c>
      <c r="B18" s="170">
        <v>252881.99999999799</v>
      </c>
      <c r="C18" s="169">
        <f t="shared" si="2"/>
        <v>189109.76340000003</v>
      </c>
      <c r="D18" s="169">
        <f t="shared" si="3"/>
        <v>136857.47330000001</v>
      </c>
      <c r="E18" s="170">
        <v>136855.4333</v>
      </c>
      <c r="F18" s="170">
        <v>2.04</v>
      </c>
      <c r="G18" s="170">
        <v>946.72</v>
      </c>
      <c r="H18" s="169">
        <f t="shared" si="4"/>
        <v>32884.2451</v>
      </c>
      <c r="I18" s="170">
        <v>10672.114299999999</v>
      </c>
      <c r="J18" s="170">
        <v>22212.130799999999</v>
      </c>
      <c r="K18" s="170">
        <v>7963.79539999999</v>
      </c>
      <c r="L18" s="170">
        <v>3.68</v>
      </c>
      <c r="M18" s="170">
        <v>3002.5399000000002</v>
      </c>
      <c r="N18" s="170">
        <v>7308.8310000000101</v>
      </c>
      <c r="O18" s="170">
        <v>142.4787</v>
      </c>
      <c r="P18" s="167">
        <f t="shared" si="1"/>
        <v>0.58339299594277638</v>
      </c>
      <c r="Q18" s="168">
        <v>8915755</v>
      </c>
    </row>
    <row r="19" spans="1:17" ht="32.25" customHeight="1">
      <c r="A19" s="166" t="s">
        <v>332</v>
      </c>
      <c r="B19" s="170">
        <v>223787.00000000099</v>
      </c>
      <c r="C19" s="169">
        <f t="shared" si="2"/>
        <v>179030.04680000001</v>
      </c>
      <c r="D19" s="169">
        <f t="shared" si="3"/>
        <v>158560.72450000001</v>
      </c>
      <c r="E19" s="170">
        <v>158559.56760000001</v>
      </c>
      <c r="F19" s="170">
        <v>1.1569</v>
      </c>
      <c r="G19" s="170">
        <v>547.07690000000002</v>
      </c>
      <c r="H19" s="169">
        <f t="shared" si="4"/>
        <v>16062.068800000019</v>
      </c>
      <c r="I19" s="170">
        <v>8158.3505000000096</v>
      </c>
      <c r="J19" s="170">
        <v>7903.7183000000095</v>
      </c>
      <c r="K19" s="170">
        <v>249.80109999999999</v>
      </c>
      <c r="L19" s="170">
        <v>4.6835000000000004</v>
      </c>
      <c r="M19" s="170">
        <v>1778.5522000000001</v>
      </c>
      <c r="N19" s="170">
        <v>1820.1389999999999</v>
      </c>
      <c r="O19" s="170">
        <v>7.0007999999999999</v>
      </c>
      <c r="P19" s="167">
        <f t="shared" si="1"/>
        <v>0.74498999048201764</v>
      </c>
      <c r="Q19" s="168">
        <v>11004866</v>
      </c>
    </row>
    <row r="20" spans="1:17" ht="32.25" customHeight="1">
      <c r="A20" s="166" t="s">
        <v>333</v>
      </c>
      <c r="B20" s="170">
        <v>236565</v>
      </c>
      <c r="C20" s="169">
        <f t="shared" si="2"/>
        <v>168284.9102999999</v>
      </c>
      <c r="D20" s="169">
        <f t="shared" si="3"/>
        <v>116595.0079</v>
      </c>
      <c r="E20" s="170">
        <v>116595.0079</v>
      </c>
      <c r="F20" s="170">
        <v>0</v>
      </c>
      <c r="G20" s="170">
        <v>297.69479999999999</v>
      </c>
      <c r="H20" s="169">
        <f t="shared" si="4"/>
        <v>40490.1614999999</v>
      </c>
      <c r="I20" s="170">
        <v>16924.819</v>
      </c>
      <c r="J20" s="170">
        <v>23565.342499999901</v>
      </c>
      <c r="K20" s="170">
        <v>781.73320000000001</v>
      </c>
      <c r="L20" s="170">
        <v>26.5974</v>
      </c>
      <c r="M20" s="170">
        <v>4556.2523999999903</v>
      </c>
      <c r="N20" s="170">
        <v>5219.3517000000102</v>
      </c>
      <c r="O20" s="170">
        <v>318.11139999999898</v>
      </c>
      <c r="P20" s="167">
        <f t="shared" si="1"/>
        <v>0.56441074081119347</v>
      </c>
      <c r="Q20" s="168">
        <v>9172443</v>
      </c>
    </row>
    <row r="22" spans="1:17" ht="71.25" customHeight="1">
      <c r="A22" s="210" t="s">
        <v>650</v>
      </c>
      <c r="B22" s="211"/>
      <c r="C22" s="211"/>
      <c r="D22" s="211"/>
      <c r="E22" s="211"/>
      <c r="F22" s="211"/>
      <c r="G22" s="211"/>
      <c r="H22" s="211"/>
      <c r="I22" s="211"/>
      <c r="J22" s="211"/>
      <c r="K22" s="211"/>
      <c r="L22" s="211"/>
      <c r="M22" s="211"/>
      <c r="N22" s="211"/>
      <c r="O22" s="211"/>
      <c r="P22" s="211"/>
      <c r="Q22" s="211"/>
    </row>
    <row r="30" spans="1:17">
      <c r="J30" s="165"/>
    </row>
  </sheetData>
  <mergeCells count="17">
    <mergeCell ref="A2:Q2"/>
    <mergeCell ref="O4:Q4"/>
    <mergeCell ref="A5:A7"/>
    <mergeCell ref="B5:B7"/>
    <mergeCell ref="P5:P7"/>
    <mergeCell ref="Q5:Q7"/>
    <mergeCell ref="D6:F6"/>
    <mergeCell ref="G6:G7"/>
    <mergeCell ref="A22:Q22"/>
    <mergeCell ref="C6:C7"/>
    <mergeCell ref="C5:O5"/>
    <mergeCell ref="H6:J6"/>
    <mergeCell ref="K6:K7"/>
    <mergeCell ref="L6:L7"/>
    <mergeCell ref="M6:M7"/>
    <mergeCell ref="N6:N7"/>
    <mergeCell ref="O6:O7"/>
  </mergeCells>
  <phoneticPr fontId="36" type="noConversion"/>
  <pageMargins left="0.70866141732283472" right="0.55118110236220474" top="0.9055118110236221"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5</vt:i4>
      </vt:variant>
    </vt:vector>
  </HeadingPairs>
  <TitlesOfParts>
    <vt:vector size="19" baseType="lpstr">
      <vt:lpstr>附件1</vt:lpstr>
      <vt:lpstr>附件2</vt:lpstr>
      <vt:lpstr>附件3</vt:lpstr>
      <vt:lpstr>附件4</vt:lpstr>
      <vt:lpstr>附件5</vt:lpstr>
      <vt:lpstr>附件6土地</vt:lpstr>
      <vt:lpstr>附件7-8矿产</vt:lpstr>
      <vt:lpstr>附件9-10矿产</vt:lpstr>
      <vt:lpstr>附件11森林</vt:lpstr>
      <vt:lpstr>附件12湿地</vt:lpstr>
      <vt:lpstr>附件13水</vt:lpstr>
      <vt:lpstr>附件14自然保护地</vt:lpstr>
      <vt:lpstr>附件15自然保护地</vt:lpstr>
      <vt:lpstr>附件16名词</vt:lpstr>
      <vt:lpstr>附件1!Print_Area</vt:lpstr>
      <vt:lpstr>附件15自然保护地!Print_Area</vt:lpstr>
      <vt:lpstr>附件4!Print_Area</vt:lpstr>
      <vt:lpstr>'附件9-10矿产'!Print_Area</vt:lpstr>
      <vt:lpstr>附件14自然保护地!Print_Titles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马雪娇</cp:lastModifiedBy>
  <cp:lastPrinted>2021-12-17T08:22:05Z</cp:lastPrinted>
  <dcterms:created xsi:type="dcterms:W3CDTF">2006-09-16T00:00:00Z</dcterms:created>
  <dcterms:modified xsi:type="dcterms:W3CDTF">2021-12-17T08:22:16Z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